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697983\OneDrive - Autostrade per l'Italia\impianti di terra\VERIFICHE IMPIANTI DI TERRA\"/>
    </mc:Choice>
  </mc:AlternateContent>
  <xr:revisionPtr revIDLastSave="0" documentId="8_{7E840B20-2416-4DCB-AFFA-97465CF40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TTO DT1" sheetId="10" r:id="rId1"/>
    <sheet name="LOTTO DT2" sheetId="8" r:id="rId2"/>
    <sheet name="LOTTO DT3" sheetId="7" r:id="rId3"/>
    <sheet name="LOTTO DT4" sheetId="6" r:id="rId4"/>
    <sheet name="LOTTO DT5" sheetId="5" r:id="rId5"/>
    <sheet name="LOTTO DT6" sheetId="11" r:id="rId6"/>
    <sheet name="LOTTO DT7" sheetId="3" r:id="rId7"/>
    <sheet name="LOTTO DT8" sheetId="2" r:id="rId8"/>
    <sheet name="LOTTO DT9" sheetId="1" r:id="rId9"/>
  </sheets>
  <definedNames>
    <definedName name="_xlnm._FilterDatabase" localSheetId="0" hidden="1">'LOTTO DT1'!$A$3:$H$401</definedName>
    <definedName name="_xlnm._FilterDatabase" localSheetId="1" hidden="1">'LOTTO DT2'!$A$1:$G$175</definedName>
    <definedName name="_xlnm._FilterDatabase" localSheetId="2" hidden="1">'LOTTO DT3'!$A$1:$G$323</definedName>
    <definedName name="_xlnm._FilterDatabase" localSheetId="3" hidden="1">'LOTTO DT4'!$A$1:$G$183</definedName>
    <definedName name="_xlnm._FilterDatabase" localSheetId="4" hidden="1">'LOTTO DT5'!$A$1:$G$75</definedName>
    <definedName name="_xlnm._FilterDatabase" localSheetId="5" hidden="1">'LOTTO DT6'!$A$1:$BN$153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11" l="1"/>
  <c r="F25" i="11"/>
  <c r="F19" i="11"/>
  <c r="F17" i="11"/>
  <c r="F16" i="11"/>
  <c r="F14" i="11"/>
  <c r="F9" i="11"/>
  <c r="F8" i="11"/>
  <c r="F7" i="11"/>
  <c r="F6" i="11"/>
  <c r="F5" i="11"/>
  <c r="F4" i="11"/>
  <c r="F3" i="11"/>
  <c r="F2" i="11"/>
  <c r="H401" i="10" l="1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B325" i="10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299" i="10"/>
  <c r="H298" i="10"/>
  <c r="H297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1" i="10"/>
  <c r="H250" i="10"/>
  <c r="H249" i="10"/>
  <c r="H248" i="10"/>
  <c r="H247" i="10"/>
  <c r="H246" i="10"/>
  <c r="H245" i="10"/>
  <c r="B244" i="10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H243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5" i="10"/>
  <c r="H174" i="10"/>
  <c r="H171" i="10"/>
  <c r="H170" i="10"/>
  <c r="B170" i="10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B91" i="10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3" i="10"/>
  <c r="H61" i="10"/>
  <c r="H59" i="10"/>
  <c r="H57" i="10"/>
  <c r="H56" i="10"/>
  <c r="H55" i="10"/>
  <c r="H53" i="10"/>
  <c r="H52" i="10"/>
  <c r="H51" i="10"/>
  <c r="H50" i="10"/>
  <c r="H49" i="10"/>
  <c r="H48" i="10"/>
  <c r="H46" i="10"/>
  <c r="H44" i="10"/>
  <c r="H42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19" i="10"/>
  <c r="H18" i="10"/>
  <c r="H16" i="10"/>
  <c r="H15" i="10"/>
  <c r="H12" i="10"/>
  <c r="H11" i="10"/>
  <c r="H9" i="10"/>
  <c r="H8" i="10"/>
  <c r="H7" i="10"/>
  <c r="H6" i="10"/>
  <c r="H5" i="10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H4" i="10"/>
  <c r="B262" i="10" l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26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71" authorId="0" shapeId="0" xr:uid="{BB775ECF-9E93-48C3-B48C-35E8D777CAD4}">
      <text>
        <r>
          <rPr>
            <b/>
            <sz val="9"/>
            <color indexed="81"/>
            <rFont val="Tahoma"/>
            <family val="2"/>
          </rPr>
          <t>Ianniello, Giovanni: inserito il 01/08/2022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<sst xmlns="http://schemas.openxmlformats.org/spreadsheetml/2006/main" count="10680" uniqueCount="3156">
  <si>
    <t>Descrizione</t>
  </si>
  <si>
    <t>Tronco</t>
  </si>
  <si>
    <t>Tipo Sede Tecnica</t>
  </si>
  <si>
    <t>Descrizione Sede Tecnica</t>
  </si>
  <si>
    <t>Descrizione Tipo Sede Tecnica Radice</t>
  </si>
  <si>
    <t>Descrizione Sede Tecnica Radice</t>
  </si>
  <si>
    <t>Impianto di terra MT Galleria Monte Baldo</t>
  </si>
  <si>
    <t>9</t>
  </si>
  <si>
    <t>GALLERIA</t>
  </si>
  <si>
    <t>Galleria MONTE BALDO DX A27</t>
  </si>
  <si>
    <t>2</t>
  </si>
  <si>
    <t>Potenza</t>
  </si>
  <si>
    <t>500</t>
  </si>
  <si>
    <t>Impianto di terra BT Galleria Monte Baldo</t>
  </si>
  <si>
    <t>60</t>
  </si>
  <si>
    <t>Impianto di terra Stazione Udine Nord e pertinenze</t>
  </si>
  <si>
    <t>STAZIONI DI ESAZIONE</t>
  </si>
  <si>
    <t>UDINE NORD.</t>
  </si>
  <si>
    <t>190</t>
  </si>
  <si>
    <t>Impianto di terra Stazione Carnia e pertinenze</t>
  </si>
  <si>
    <t>CARNIA</t>
  </si>
  <si>
    <t>109</t>
  </si>
  <si>
    <t>Impianto di terra Stazione Treviso Sud e pertinenze</t>
  </si>
  <si>
    <t>TREVISO SUD</t>
  </si>
  <si>
    <t>35</t>
  </si>
  <si>
    <t>Impianto di terra Stazione Treviso Nord e pertinenze</t>
  </si>
  <si>
    <t>TREVISO NORD</t>
  </si>
  <si>
    <t>90</t>
  </si>
  <si>
    <t>Impianto di terra Stazione Pontebba e pertinenze</t>
  </si>
  <si>
    <t>PONTEBBA</t>
  </si>
  <si>
    <t>105</t>
  </si>
  <si>
    <t>Impianto di terra Stazione Gemona e pertinenze</t>
  </si>
  <si>
    <t>GEMONA OSOPPO</t>
  </si>
  <si>
    <t>Impianto di terra Stazione Conegliano e pertinenze</t>
  </si>
  <si>
    <t>CONEGLIANO V.</t>
  </si>
  <si>
    <t>Impianto di terra Ugovizza e pertinenze</t>
  </si>
  <si>
    <t>UGOVIZZA TARV..</t>
  </si>
  <si>
    <t>45</t>
  </si>
  <si>
    <t>Galleria PARASCHEGGE DX A27</t>
  </si>
  <si>
    <t>170</t>
  </si>
  <si>
    <t>Impianto di terra Galleria Fadalto Ovest Ed. 5</t>
  </si>
  <si>
    <t>Galleria FADALTO DX A27</t>
  </si>
  <si>
    <t>Impianto di terra Galleria Fadalto Est</t>
  </si>
  <si>
    <t>150</t>
  </si>
  <si>
    <t>Galleria SAN FLORIANO DX A27</t>
  </si>
  <si>
    <t/>
  </si>
  <si>
    <t>Impianto di terra Galleria San Floriano</t>
  </si>
  <si>
    <t>50</t>
  </si>
  <si>
    <t>Impianto di terra Galleria Pagonia Nord</t>
  </si>
  <si>
    <t>Galleria PAGONIA DX A23</t>
  </si>
  <si>
    <t>53</t>
  </si>
  <si>
    <t>Galleria CLAP FORAT SX A23</t>
  </si>
  <si>
    <t>65</t>
  </si>
  <si>
    <t>Impianto di terra MT Galleria Clap Forat Nord</t>
  </si>
  <si>
    <t>Galleria CLAP FORAT DX A23</t>
  </si>
  <si>
    <t>450</t>
  </si>
  <si>
    <t>Impianto di terra Galleria Tarvisio Nord</t>
  </si>
  <si>
    <t>Galleria TARVISIO DX A23</t>
  </si>
  <si>
    <t>72</t>
  </si>
  <si>
    <t>Impianto di terra Galleria Spartiacque Sud</t>
  </si>
  <si>
    <t>Galleria SPARTIACQUE SX A23</t>
  </si>
  <si>
    <t>Galleria SPARTIACQUE DX A23</t>
  </si>
  <si>
    <t>547</t>
  </si>
  <si>
    <t>Galleria DOGNA DX A23</t>
  </si>
  <si>
    <t>515</t>
  </si>
  <si>
    <t>Impianto di terra Galleria Dogna Sud</t>
  </si>
  <si>
    <t>Galleria DOGNA SX A23</t>
  </si>
  <si>
    <t>Impianto di terra Galleria Lago Nord</t>
  </si>
  <si>
    <t>Galleria DEL LAGO DX A23</t>
  </si>
  <si>
    <t>Impianto di terra MT Galleria Lago Sud</t>
  </si>
  <si>
    <t>Galleria DEL LAGO SX A23</t>
  </si>
  <si>
    <t>Impianto di terra Galleria Pagonia Sud</t>
  </si>
  <si>
    <t>Galleria PAGONIA SX A23</t>
  </si>
  <si>
    <t>Impianto di terra Galleria Obuas Nord</t>
  </si>
  <si>
    <t>Galleria OBUAS DX A23</t>
  </si>
  <si>
    <t>Galleria TARVISIO SX A23</t>
  </si>
  <si>
    <t>647</t>
  </si>
  <si>
    <t>Impianto di terra Galleria Mena</t>
  </si>
  <si>
    <t>Galleria DI MENA DX A23</t>
  </si>
  <si>
    <t>94</t>
  </si>
  <si>
    <t>Impianto di terra Galleria Campiolo Nord</t>
  </si>
  <si>
    <t>Galleria DI CAMPIOLO DX A23</t>
  </si>
  <si>
    <t>Impianto di terra Galleria Campiolo Sud</t>
  </si>
  <si>
    <t>Galleria DI CAMPIOLO SX A23</t>
  </si>
  <si>
    <t>Impianto di terra Galleria Moggio Sud</t>
  </si>
  <si>
    <t>Galleria MOGGIO UDINESE SX A23</t>
  </si>
  <si>
    <t>Impianto di terra MT Galleria Moggio Nord</t>
  </si>
  <si>
    <t>Galleria MOGGIO UDINESE DX A23</t>
  </si>
  <si>
    <t>Galleria ZANNIER DX A23</t>
  </si>
  <si>
    <t>Impianto di terra Galleria Zannier Sud</t>
  </si>
  <si>
    <t>Galleria ZANNIER SX A23</t>
  </si>
  <si>
    <t>Impianto di terra Galleria Raccolana Sud</t>
  </si>
  <si>
    <t>Galleria RACCOLANA SX A23</t>
  </si>
  <si>
    <t>Galleria PONTEBBA DX A23</t>
  </si>
  <si>
    <t>593</t>
  </si>
  <si>
    <t>Impianto di terra MT Galleria Pietratagliata Nord</t>
  </si>
  <si>
    <t>Galleria PIETRATAGLIATA DX A23</t>
  </si>
  <si>
    <t>Impianto di terra Galleria Pontebba Sud</t>
  </si>
  <si>
    <t>Galleria PONTEBBA SX A23</t>
  </si>
  <si>
    <t>Impianto di terra Area di parcheggio Cormor Est</t>
  </si>
  <si>
    <t>AREE DI PARCHEGGIO</t>
  </si>
  <si>
    <t>CORMOR EST -  Km 34.900</t>
  </si>
  <si>
    <t>21</t>
  </si>
  <si>
    <t>Impianto di terra Area di parcheggio Cormor Ovest</t>
  </si>
  <si>
    <t>CORMOR OVEST -  Km 33.600</t>
  </si>
  <si>
    <t>Impianto di terra Area di parcheggio Carnia Ovest</t>
  </si>
  <si>
    <t>CARNIA OVEST -  Km 64.500</t>
  </si>
  <si>
    <t>31</t>
  </si>
  <si>
    <t>Impianto di terra area di servizio Ledra Est</t>
  </si>
  <si>
    <t>AREA DI SERVIZIO</t>
  </si>
  <si>
    <t>LEDRA EST</t>
  </si>
  <si>
    <t>55</t>
  </si>
  <si>
    <t>Impianto di terra Area di servizio Fella est</t>
  </si>
  <si>
    <t>FELLA EST.</t>
  </si>
  <si>
    <t>Impianto di terra Area di servizio Sile Est</t>
  </si>
  <si>
    <t>SILE EST</t>
  </si>
  <si>
    <t>100</t>
  </si>
  <si>
    <t>Impianto di terra Area di servizio Sile Ovest</t>
  </si>
  <si>
    <t>SILE OVEST.</t>
  </si>
  <si>
    <t>Impianto di terra Stazione Belluno e pertinenze</t>
  </si>
  <si>
    <t>BELLUNO.</t>
  </si>
  <si>
    <t>Impianto di terra Stazione Venezia Nord</t>
  </si>
  <si>
    <t>VENEZIA</t>
  </si>
  <si>
    <t>800</t>
  </si>
  <si>
    <t>Impianto di terra PM Nove e VVF</t>
  </si>
  <si>
    <t>SITO OPERATIVO (HUB)</t>
  </si>
  <si>
    <t>PM NOVE</t>
  </si>
  <si>
    <t>75</t>
  </si>
  <si>
    <t>Impianto di terra Posto Neve Venezia (EX Mogliano)</t>
  </si>
  <si>
    <t>POSTO NEVE PN VENEZIA (EX BARRIERA)</t>
  </si>
  <si>
    <t>25</t>
  </si>
  <si>
    <t>PN PIAN DI VEDOIA</t>
  </si>
  <si>
    <t>Impianto di terra Stazione Fadalto Est e pertinenze</t>
  </si>
  <si>
    <t>FADALTO-S.CROCE.</t>
  </si>
  <si>
    <t>20</t>
  </si>
  <si>
    <t>Impianto di terra Galleria Santa Croce Est</t>
  </si>
  <si>
    <t>Galleria SANTA CROCE DX A27</t>
  </si>
  <si>
    <t>38</t>
  </si>
  <si>
    <t>Impianto di terra MT Galleria Cave Est Ed. 1</t>
  </si>
  <si>
    <t>Galleria DELLE CAVE DX A27</t>
  </si>
  <si>
    <t>438</t>
  </si>
  <si>
    <t>196</t>
  </si>
  <si>
    <t>546</t>
  </si>
  <si>
    <t>Galleria RACCOLANA DX A23</t>
  </si>
  <si>
    <t>113</t>
  </si>
  <si>
    <t>106</t>
  </si>
  <si>
    <t>Impianto di terra Area di parcheggio-Area di servizio Campiolo</t>
  </si>
  <si>
    <t>CAMPIOLO EST -  Km 67.600</t>
  </si>
  <si>
    <t>33</t>
  </si>
  <si>
    <t>Autoclave Trani</t>
  </si>
  <si>
    <t>8</t>
  </si>
  <si>
    <t>impianto di terra TRANI AUTOCLAVE</t>
  </si>
  <si>
    <t>CERIGNOLA OVEST</t>
  </si>
  <si>
    <t>impianto di terra STAZIONE CERIGNOLA OVEST</t>
  </si>
  <si>
    <t>62</t>
  </si>
  <si>
    <t>SAN SEVERO</t>
  </si>
  <si>
    <t>impianto di terra STAZIONE SAN SEVERO</t>
  </si>
  <si>
    <t>61</t>
  </si>
  <si>
    <t>CERIGNOLA EST.</t>
  </si>
  <si>
    <t>impianto di terra STAZIONE CERIGNOLA EST</t>
  </si>
  <si>
    <t>CANOSA.</t>
  </si>
  <si>
    <t>impianto di terra STAZIONE CANOSA</t>
  </si>
  <si>
    <t>81</t>
  </si>
  <si>
    <t>FOGGIA.</t>
  </si>
  <si>
    <t>impianto di terra STAZIONE FOGGIA</t>
  </si>
  <si>
    <t>78</t>
  </si>
  <si>
    <t>CANDELA.</t>
  </si>
  <si>
    <t>impianto di terra STAZIONE CANDELA</t>
  </si>
  <si>
    <t>42</t>
  </si>
  <si>
    <t>POGGIO IMP.</t>
  </si>
  <si>
    <t>impianto di terra STAZIONE POGGIO IMPERIALE</t>
  </si>
  <si>
    <t>10</t>
  </si>
  <si>
    <t>SV. BARI Z.I.</t>
  </si>
  <si>
    <t>SVINCOLI LIBERI</t>
  </si>
  <si>
    <t>impianto di terra SVINCOLO S.S. 96</t>
  </si>
  <si>
    <t>15</t>
  </si>
  <si>
    <t>ALL. A14/TG BA</t>
  </si>
  <si>
    <t>INTERCONNESSIONI</t>
  </si>
  <si>
    <t>impianto di terra SVINCOLO TANGENZIALE</t>
  </si>
  <si>
    <t>16</t>
  </si>
  <si>
    <t>ALL. A14/SS7</t>
  </si>
  <si>
    <t>impianto di terra SVINCOLO ALL. S.S. 7</t>
  </si>
  <si>
    <t>6</t>
  </si>
  <si>
    <t>BOLOGNA-TARANTO - SX - 33157</t>
  </si>
  <si>
    <t>BENZO PMV</t>
  </si>
  <si>
    <t>impianto di terra BENZO PMV KM 592+843 EST</t>
  </si>
  <si>
    <t>BOLOGNA-TARANTO - DX - 34256</t>
  </si>
  <si>
    <t>impianto di terra BENZO PMV KM 664+000 OVEST</t>
  </si>
  <si>
    <t>BOLOGNA-TARANTO - DX - 34616</t>
  </si>
  <si>
    <t>impianto di terra BENZO PMV KM 555+430 OVEST</t>
  </si>
  <si>
    <t>NAPOLI-CANOSA - DX - 55988</t>
  </si>
  <si>
    <t>impianto di terra BENZO PMV KM 131+600  SUD</t>
  </si>
  <si>
    <t>NAPOLI-CANOSA - SX - 56626</t>
  </si>
  <si>
    <t>impianto di terra BENZO PMV KM 158+460 SUD</t>
  </si>
  <si>
    <t>30</t>
  </si>
  <si>
    <t>LE FONTI EST</t>
  </si>
  <si>
    <t>impianto di terra A.D.S ACQUAVIVA EST</t>
  </si>
  <si>
    <t>LE FONTI OVEST.</t>
  </si>
  <si>
    <t>impianto di terra A.D.S ACQUAVIVA OVEST</t>
  </si>
  <si>
    <t>Radioripetitore di altura Monte Celano</t>
  </si>
  <si>
    <t>RADIO ALTURA</t>
  </si>
  <si>
    <t>impianto di terra RR MONTE CELANO</t>
  </si>
  <si>
    <t>BOLOGNA-TARANTO - DX - 14962 -  Km 551.696</t>
  </si>
  <si>
    <t>PALO SICVE TUTOR</t>
  </si>
  <si>
    <t>impianto di terra P.M.V. KM 551+700 OVEST</t>
  </si>
  <si>
    <t>66</t>
  </si>
  <si>
    <t>TARANTO NORD</t>
  </si>
  <si>
    <t>impianto di terra STAZIONE TARANTO</t>
  </si>
  <si>
    <t>STRADA TARANTO - BARI - DX - 0608P001</t>
  </si>
  <si>
    <t>PORTALE PMV</t>
  </si>
  <si>
    <t>impianto di terra P.M.V.  ALL. S.S. 7</t>
  </si>
  <si>
    <t>Sito operativo Autoclave Canosa</t>
  </si>
  <si>
    <t>impianto di terra CANOSA AUTOCLAVE</t>
  </si>
  <si>
    <t>Shelter PMV - Candela Itinere Ovest</t>
  </si>
  <si>
    <t>SHELTER IMPIANTI</t>
  </si>
  <si>
    <t>impianto di terra RIPETITORE KM 143+400 OVEST</t>
  </si>
  <si>
    <t>11</t>
  </si>
  <si>
    <t>Shelter PMV - Acquaviva Itinere Nord</t>
  </si>
  <si>
    <t>impianto di terra RIPETITORE KM 701+500 OVEST</t>
  </si>
  <si>
    <t>A14 SX km514+800</t>
  </si>
  <si>
    <t>impianto di terra RIPETITORE KM 514+800 EST</t>
  </si>
  <si>
    <t>A14 SX km 573+800</t>
  </si>
  <si>
    <t>impianto di terra RIPETITORE KM 573+800 EST</t>
  </si>
  <si>
    <t>Shelter TLC - RR - km 714</t>
  </si>
  <si>
    <t>impianto di terra RIPETITORE KM 714+500 OVEST</t>
  </si>
  <si>
    <t>Shelter TLC - RR - km 728</t>
  </si>
  <si>
    <t>impianto di terra RIPETITORE KM 728+500 OVEST</t>
  </si>
  <si>
    <t>3</t>
  </si>
  <si>
    <t>BOLOGNA-TARANTO - DX</t>
  </si>
  <si>
    <t>PALO</t>
  </si>
  <si>
    <t>impianto di terra METEO KM 685+300 OVEST</t>
  </si>
  <si>
    <t>impianto di terra METEO KM 608+900 OVEST</t>
  </si>
  <si>
    <t>NAPOLI-CANOSA - SX</t>
  </si>
  <si>
    <t>impianto di terra METEO KM 131+200 NORD</t>
  </si>
  <si>
    <t>impianto di terra METEO KM 733+500 OVEST</t>
  </si>
  <si>
    <t>MOTTOLA-CAST.</t>
  </si>
  <si>
    <t>impianto di terra STAZIONE MOTTOLA</t>
  </si>
  <si>
    <t>SV. MODUGNO(BA)</t>
  </si>
  <si>
    <t>impianto di terra SVINCOLO NON PRESIDIATO MODUGNO</t>
  </si>
  <si>
    <t>SV.PALAGIANELLO</t>
  </si>
  <si>
    <t>Impianto di terra SVINCOLO PALAGIANELLO</t>
  </si>
  <si>
    <t>BOLOGNA-TARANTO - SX - 0608P025</t>
  </si>
  <si>
    <t>Impianto di terra itinere P.M.V. KM 529+550 EST</t>
  </si>
  <si>
    <t>BOLOGNA-TARANTO - SX - 0608P022..</t>
  </si>
  <si>
    <t>impianto di terra ITINERE P.M.V. KM 648+100 EST</t>
  </si>
  <si>
    <t>BOLOGNA-TARANTO - SX - 23824</t>
  </si>
  <si>
    <t>impianto di terra ITINERE BENZO PMV KM 703+560 EST</t>
  </si>
  <si>
    <t>BOLOGNA-TARANTO - DX - 0608P021</t>
  </si>
  <si>
    <t>impianto di terra ITINERE P.M.V. KM 619+400  OVEST</t>
  </si>
  <si>
    <t>S.TRIFONE OVEST</t>
  </si>
  <si>
    <t>Impianto di terra A.D.S. SAN TRIFONE OVEST</t>
  </si>
  <si>
    <t>GARGANO EST</t>
  </si>
  <si>
    <t>impianto di terra A.D.S. GARGANO EST</t>
  </si>
  <si>
    <t>BOLOGNA-TARANTO - DX - 0608P020</t>
  </si>
  <si>
    <t>impianto di terra ITINERE P.M.V. KM 580+600  EST</t>
  </si>
  <si>
    <t>144</t>
  </si>
  <si>
    <t>GARGANO OVEST</t>
  </si>
  <si>
    <t>Impianto di terra A.D.S. GARGANO OVEST</t>
  </si>
  <si>
    <t>BITONTO</t>
  </si>
  <si>
    <t>impianto di terra STAZIONE BITONTO</t>
  </si>
  <si>
    <t>70</t>
  </si>
  <si>
    <t>MOLFETTA</t>
  </si>
  <si>
    <t>impianto di terra STAZIONE MOLFETTA</t>
  </si>
  <si>
    <t>LE SALINE EST.</t>
  </si>
  <si>
    <t>impianto di terra A.D.S. LE SALINE EST</t>
  </si>
  <si>
    <t>BOLOGNA-TARANTO - DX - 0608P026</t>
  </si>
  <si>
    <t>Impianto di terra itinere P.M.V. KM 525+800 OVEST</t>
  </si>
  <si>
    <t>BOLOGNA-TARANTO - SX - 0608P011</t>
  </si>
  <si>
    <t>impianto di terra ITINERE P.M.V. KM 566+838  EST</t>
  </si>
  <si>
    <t>BOLOGNA-TARANTO - DX - 0608P007.</t>
  </si>
  <si>
    <t>impianto di terra ITINERE P.M.V. KM 642+500  OVEST</t>
  </si>
  <si>
    <t>BOLOGNA-TARANTO - SX - 0608P027</t>
  </si>
  <si>
    <t>Impianto di terra itinere P.M.V. KM 508+000 EST</t>
  </si>
  <si>
    <t>BOLOGNA-TARANTO - DX - 0608P028</t>
  </si>
  <si>
    <t>impianto di terra ITINERE P.M.V. KM 668+150 OVEST</t>
  </si>
  <si>
    <t>BOLOGNA-TARANTO - DX - 0608P029</t>
  </si>
  <si>
    <t>impianto di terra ITINERE P.M.V. KM 637+050 OVEST</t>
  </si>
  <si>
    <t>BOLOGNA-TARANTO - SX - 0608P030</t>
  </si>
  <si>
    <t>impianto di terra ITINERE P.M.V. KM 654+000 EST</t>
  </si>
  <si>
    <t>BOLOGNA-TARANTO - SX - 0608P069</t>
  </si>
  <si>
    <t>impianto di terra ITINERE P.M.V. KM 555+700 NORD</t>
  </si>
  <si>
    <t>BOLOGNA-TARANTO - SX - 0608P031</t>
  </si>
  <si>
    <t>impianto di terra ITINERE P.M.V. KM 628+800 EST</t>
  </si>
  <si>
    <t>BOLOGNA-TARANTO - DX - 0608P070.</t>
  </si>
  <si>
    <t>impianto di terra ITINERE P.M.V. KM 562+650 SUD</t>
  </si>
  <si>
    <t>NAPOLI-CANOSA - SX - 0608P032</t>
  </si>
  <si>
    <t>Impianto di terra itinere P.M.V. KM 162+370 NORD</t>
  </si>
  <si>
    <t>OFANTO SUD</t>
  </si>
  <si>
    <t>impianto di terra A.D.S. OFANTO SUD</t>
  </si>
  <si>
    <t>86,5</t>
  </si>
  <si>
    <t>OFANTO NORD</t>
  </si>
  <si>
    <t>Impianto di terra A.D.S. OFANTO NORD</t>
  </si>
  <si>
    <t>16,2</t>
  </si>
  <si>
    <t>TORRE ALEMANNA SUD..</t>
  </si>
  <si>
    <t>impianto di terra A.D.S TORRE ALEMANNA SUD</t>
  </si>
  <si>
    <t>MURGE OVEST</t>
  </si>
  <si>
    <t>Impianto di terra A.D.S. MURGE OVEST</t>
  </si>
  <si>
    <t>BOLOGNA-TARANTO - SX - 0608P038</t>
  </si>
  <si>
    <t>impianto di terra ITINERE P.M.V. KM 590+800 EST</t>
  </si>
  <si>
    <t>69,5</t>
  </si>
  <si>
    <t>MURGE EST</t>
  </si>
  <si>
    <t>Impianto di terra A.D.S. MURGE EST</t>
  </si>
  <si>
    <t>160</t>
  </si>
  <si>
    <t>DOLMEN DI BISCEGLIE OVEST.</t>
  </si>
  <si>
    <t>Impianto di terra A.D.S. DOLMEN OVEST</t>
  </si>
  <si>
    <t>Svincolo San Ferdinando km 602,300</t>
  </si>
  <si>
    <t>impianto di terra SVINCOLO NON PRESIDIATO SAN FERDINANDO</t>
  </si>
  <si>
    <t>PS Taranto</t>
  </si>
  <si>
    <t>impianto di terra POLIZIA STRADALE TARANTO</t>
  </si>
  <si>
    <t>PS Bari Sud</t>
  </si>
  <si>
    <t>impianto di terra POLIZIA STRADALE BARI</t>
  </si>
  <si>
    <t>PS Trani</t>
  </si>
  <si>
    <t>impianto di terra POLIZIA STRADALE TRANI</t>
  </si>
  <si>
    <t>RIPETITORE RADIO EX BARRIERA BARI NORD</t>
  </si>
  <si>
    <t>impianto di terra RR ITINERE BARI NORD EX BARRIERA</t>
  </si>
  <si>
    <t>303</t>
  </si>
  <si>
    <t>BARI - A15.5 - DIREZIONE 8 TRONCO BARI</t>
  </si>
  <si>
    <t>DIR. TRONCO - SEDI</t>
  </si>
  <si>
    <t>impianto di terra DIREZIONE_TRONCO STAZIONE BARI SUD (COMPLESSO)</t>
  </si>
  <si>
    <t>NAPOLI-CANOSA - DX - 0608P051</t>
  </si>
  <si>
    <t>Impianto di terra itinere P.M.V. KM 170+250 NORD</t>
  </si>
  <si>
    <t>NAPOLI-CANOSA - DX - 0608P050</t>
  </si>
  <si>
    <t>Impianto di terra itinere P.M.V. KM 158+450 EST</t>
  </si>
  <si>
    <t>BOLOGNA-TARANTO - SX - 0608P049</t>
  </si>
  <si>
    <t>impianto di terra ITINERE P.M.V. KM 725+900 EST</t>
  </si>
  <si>
    <t>BOLOGNA-TARANTO - DX - 0608P048</t>
  </si>
  <si>
    <t>impianto di terra ITINERE P.M.V. KM 722+200 OVEST</t>
  </si>
  <si>
    <t>BOLOGNA-TARANTO - SX - 0608P047</t>
  </si>
  <si>
    <t>impianto di terra ITINERE P.M.V. KM 710+980 EST</t>
  </si>
  <si>
    <t>BOLOGNA-TARANTO - DX - 0608P046</t>
  </si>
  <si>
    <t>impianto di terra ITINERE P.M.V. KM 707+650 OVEST</t>
  </si>
  <si>
    <t>BOLOGNA-TARANTO - DX - 0608P045</t>
  </si>
  <si>
    <t>impianto di terra ITINERE P.M.V. KM 695+636 OVEST</t>
  </si>
  <si>
    <t>BOLOGNA-TARANTO - SX - 0608P044</t>
  </si>
  <si>
    <t>impianto di terra ITINERE P.M.V. KM 681+135 EST</t>
  </si>
  <si>
    <t>BARI NORD</t>
  </si>
  <si>
    <t>impianto di terra STAZIONE BARI NORD</t>
  </si>
  <si>
    <t>ANDRIA-BARLETTA</t>
  </si>
  <si>
    <t>impianto di terra STAZIONE ANDRIA</t>
  </si>
  <si>
    <t>FOGGIA ZONA IND</t>
  </si>
  <si>
    <t>impianto di terra STAZIONE_FOGGIA Z. IND</t>
  </si>
  <si>
    <t>DOLMEN DI BISCEGLIE EST</t>
  </si>
  <si>
    <t>Impianto di terra A.D.S. DOLMEN EST</t>
  </si>
  <si>
    <t>68</t>
  </si>
  <si>
    <t>GIOIA DEL COLLE</t>
  </si>
  <si>
    <t>impianto di terra STAZIONE GIOIA DEL COLLE</t>
  </si>
  <si>
    <t>BOLOGNA-TARANTO - DX - 0608P043</t>
  </si>
  <si>
    <t>impianto di terra ITINERE P.M.V. KM 676+715 OVEST</t>
  </si>
  <si>
    <t>89,4</t>
  </si>
  <si>
    <t>CANNE BATTAGLIA OVEST</t>
  </si>
  <si>
    <t>Impianto di terra A.D.S. CANNE OVEST</t>
  </si>
  <si>
    <t>76</t>
  </si>
  <si>
    <t>ACQUAVIVA FONTI</t>
  </si>
  <si>
    <t>impianto di terra STAZIONE ACQUAVIVA D.F.</t>
  </si>
  <si>
    <t>BOLOGNA-TARANTO - DX - 0608P042.</t>
  </si>
  <si>
    <t>impianto di terra ITINERE P.M.V. KM 660+220 OVEST</t>
  </si>
  <si>
    <t>CANNE BATTAGLIA EST</t>
  </si>
  <si>
    <t>Impianto di terra A.D.S. CANNE EST</t>
  </si>
  <si>
    <t>BOLOGNA-TARANTO - DX - 0608P041.</t>
  </si>
  <si>
    <t>impianto di terra ITINERE P.M.V. KM 608+810 OVEST</t>
  </si>
  <si>
    <t>LE SALINE OVEST</t>
  </si>
  <si>
    <t>Impianto di terra A.D.S. LE SALINE OVEST</t>
  </si>
  <si>
    <t>BOLOGNA-TARANTO - SX - 0608P040.</t>
  </si>
  <si>
    <t>impianto di terra ITINERE P.M.V. KM 605+050 EST</t>
  </si>
  <si>
    <t>46</t>
  </si>
  <si>
    <t>TRANI</t>
  </si>
  <si>
    <t>impianto di terra STAZIONE TRANI</t>
  </si>
  <si>
    <t>BOLOGNA-TARANTO - DX - 0608P039</t>
  </si>
  <si>
    <t>impianto di terra ITINERE P.M.V. KM 599+500 OVEST</t>
  </si>
  <si>
    <t>PS Foggia</t>
  </si>
  <si>
    <t>impianto di terra POLIZIA STRADALE FOGGIA</t>
  </si>
  <si>
    <t>PESCARA - A14.4 - DIREZIONE 7 TRONCO PESCARA</t>
  </si>
  <si>
    <t>PS PESCARA NORD</t>
  </si>
  <si>
    <t>FABBRICATO</t>
  </si>
  <si>
    <t>7</t>
  </si>
  <si>
    <t>impianto di terra Caserma PESCARA NORD</t>
  </si>
  <si>
    <t>SHELTER TLC ALBA ADRIATICA</t>
  </si>
  <si>
    <t>impianto di terra SHELTER TLC ALBA ADRIATICA - km 321 dx</t>
  </si>
  <si>
    <t>SHELTER TLC SALINELLO</t>
  </si>
  <si>
    <t>impianto di terra SHELTER TLC SALINELLO</t>
  </si>
  <si>
    <t>PN GALLERIA PIANACCE</t>
  </si>
  <si>
    <t>impianto di terra impianto aspersione cloruri PIANACCE</t>
  </si>
  <si>
    <t>POSTO NEVE Km 317</t>
  </si>
  <si>
    <t>impianto di terra impianto aspersione cloruri Km 317 nord</t>
  </si>
  <si>
    <t>PM PESCARA</t>
  </si>
  <si>
    <t>impianto di terra PM + POSTO NEVE PESCARA NORD</t>
  </si>
  <si>
    <t>321</t>
  </si>
  <si>
    <t>impianto di terra DT7 + stazione PESCARA NORD + colonnina ricarica DT7</t>
  </si>
  <si>
    <t>BOLOGNA-TARANTO - DX - 14967 -  Km 361.420</t>
  </si>
  <si>
    <t>impianto di terra TUTOR Km 361.420 DX + Shelter Tlc Km 361,447 - Sud</t>
  </si>
  <si>
    <t>6,6</t>
  </si>
  <si>
    <t>BOLOGNA-TARANTO - DX - 51262</t>
  </si>
  <si>
    <t>impianto di terra BENZO PMV km 359+700 dx</t>
  </si>
  <si>
    <t>27,5</t>
  </si>
  <si>
    <t>LE TERRAZZE EST -  Km 303.940</t>
  </si>
  <si>
    <t>impianto di terra ADP LE TERRAZZE EST</t>
  </si>
  <si>
    <t>TORRE DI PALME OVEST -  Km 282.000</t>
  </si>
  <si>
    <t>impianto di terra PESA ADP TORRE DI PALME</t>
  </si>
  <si>
    <t>BOLOGNA-TARANTO - SX - 0607P024</t>
  </si>
  <si>
    <t>impianto di terra PMV Fermo Itinere Nord</t>
  </si>
  <si>
    <t>BOLOGNA-TARANTO - DX - 0607P025</t>
  </si>
  <si>
    <t>impianto di terra PMV Pedaso Itinere Sud</t>
  </si>
  <si>
    <t>BOLOGNA-TARANTO - SX - 0607P054.</t>
  </si>
  <si>
    <t>impianto di terra PMV Pedaso Itinere Nord</t>
  </si>
  <si>
    <t>BOLOGNA-TARANTO - DX - 0607P055</t>
  </si>
  <si>
    <t>impianto di terra PMV Grottammare Itinere Sud</t>
  </si>
  <si>
    <t>BOLOGNA-TARANTO - SX - 0607P075</t>
  </si>
  <si>
    <t>impianto di terra PMV SVINCOLO A25 Km 378,5 SX</t>
  </si>
  <si>
    <t>Galleria MONTERENZO DX A14</t>
  </si>
  <si>
    <t>SHELTER TLC Galleria MONTERENZO SX A14</t>
  </si>
  <si>
    <t>impianto di terra SHELTER TLC Galleria MONTERENZO</t>
  </si>
  <si>
    <t>Galleria COLLE PINO SX A14</t>
  </si>
  <si>
    <t>SHELTER E VANI TECNICI Galleria COLLE PINO SX A14</t>
  </si>
  <si>
    <t>impianto di terra SHELTER TLC Galleria COLLE PINO</t>
  </si>
  <si>
    <t>Galleria COLLE MARINO DX A14</t>
  </si>
  <si>
    <t>SHELTER E VANI TECNICI Galleria COLLE MARINO DX A14</t>
  </si>
  <si>
    <t>impianto di terra SHELTER TLC Galleria COLLE MARINO</t>
  </si>
  <si>
    <t>Galleria SAN MARCO DX A14</t>
  </si>
  <si>
    <t>SHELTER E VANI TECNICI Galleria SAN MARCO DX A14</t>
  </si>
  <si>
    <t>impianto di terra SHELTER TLC Galleria SAN MARCO</t>
  </si>
  <si>
    <t>Galleria CAPPELLE SX A14</t>
  </si>
  <si>
    <t>SHELTER TLC Galleria CAPPELLE SX A14</t>
  </si>
  <si>
    <t>impianto di terra SHELTER TLC CAPPELLE SX + TUTOR Km 370.887 SX</t>
  </si>
  <si>
    <t>3,3</t>
  </si>
  <si>
    <t>Galleria CASTELLO DI GROTTAMMARE DX A14</t>
  </si>
  <si>
    <t>SHELTER E VANI TECNICI Galleria CASTELLO DI GROTTAMMARE DX A14</t>
  </si>
  <si>
    <t>impianto di terra FABBRICATO TLC Galleria CASTELLO DI GROTTAMMARE</t>
  </si>
  <si>
    <t>Galleria SAN BASSO DX A14</t>
  </si>
  <si>
    <t>SHELTER TLC Galleria SAN BASSO DX A14</t>
  </si>
  <si>
    <t>impianto di terra FABBRICATO TLC Galleria SAN BASSO</t>
  </si>
  <si>
    <t>Galleria VINCI DX A14</t>
  </si>
  <si>
    <t>SHELTER E VANI TECNICI Galleria VINCI DX A14</t>
  </si>
  <si>
    <t>impianto di terra SHELTER TLC Galleria VINCI</t>
  </si>
  <si>
    <t>22</t>
  </si>
  <si>
    <t>Galleria PIANACCE SX A14</t>
  </si>
  <si>
    <t>SHELTER E VANI TECNICI  Galleria PIANACCE SX A14</t>
  </si>
  <si>
    <t>impianto di terra SHELTER TLC Galleria PIANACCE</t>
  </si>
  <si>
    <t>Galleria MONTESECCO DX A14</t>
  </si>
  <si>
    <t>SHELTER E VANI TECNICI  Galleria MONTESECCO DX A14</t>
  </si>
  <si>
    <t>impianto di terra FABBRICATO TLC Galleria MONTESECCO</t>
  </si>
  <si>
    <t>Galleria SOLAGNE DX A14</t>
  </si>
  <si>
    <t xml:space="preserve">SHELTER TLC Galleria SOLAGNE </t>
  </si>
  <si>
    <t xml:space="preserve">impianto di terra SHELTER TLC Galleria SOLAGNE </t>
  </si>
  <si>
    <t>87</t>
  </si>
  <si>
    <t>Galleria MONTERENZO SX A14</t>
  </si>
  <si>
    <t>impianto di terra Galleria MONTERENZO</t>
  </si>
  <si>
    <t>92</t>
  </si>
  <si>
    <t>Galleria CROCI DI SAN BENEDETTO DX A14</t>
  </si>
  <si>
    <t>impianto di terra Galleria CROCI DI SAN BENEDETTO + Shelter TLC</t>
  </si>
  <si>
    <t>impianto di terra Galleria COLLE PINO</t>
  </si>
  <si>
    <t>Galleria COLLE MARINO SX A14</t>
  </si>
  <si>
    <t>impianto di terra Galleria COLLE MARINO</t>
  </si>
  <si>
    <t>Galleria SAN MARCO SX A14</t>
  </si>
  <si>
    <t>impianto di terra Galleria SAN MARCO</t>
  </si>
  <si>
    <t>96</t>
  </si>
  <si>
    <t>Galleria COLLE DI MARZIO DX A14</t>
  </si>
  <si>
    <t>impianto di terra Galleria COLLE DI MARZIO + Shelter TLC</t>
  </si>
  <si>
    <t>560</t>
  </si>
  <si>
    <t>Galleria CASTELLO DI GROTTAMMARE SX A14</t>
  </si>
  <si>
    <t>impianto di terra Galleria CASTELLO DI GROTTAMMARE</t>
  </si>
  <si>
    <t>167</t>
  </si>
  <si>
    <t>Galleria SAN CIPRIANO DX A14</t>
  </si>
  <si>
    <t>impianto di terra Galleria SAN CIPRIANO + Galleria ACQUAROSSA + Shelter TLC</t>
  </si>
  <si>
    <t>510</t>
  </si>
  <si>
    <t>Galleria CUPRA MARITTIMA SX A14</t>
  </si>
  <si>
    <t>impianto di terra Galleria CUPRA MARITTIMA</t>
  </si>
  <si>
    <t>impianto di terra Galleria SAN BASSO</t>
  </si>
  <si>
    <t>impianto di terra Galleria VINCI</t>
  </si>
  <si>
    <t>460</t>
  </si>
  <si>
    <t>Galleria PEDASO DX A14</t>
  </si>
  <si>
    <t>impianto di terra Galleria PEDASO + Shelter TLC Galleria PEDASO</t>
  </si>
  <si>
    <t>Galleria CAPPELLE DX A14</t>
  </si>
  <si>
    <t>impianto di terra Galleria CAPPELLE</t>
  </si>
  <si>
    <t>impianto di terra Galleria PIANACCE</t>
  </si>
  <si>
    <t>Galleria FONTE DA CAPO SX A14</t>
  </si>
  <si>
    <t>impianto di terra Galleria FONTE DA CAPO</t>
  </si>
  <si>
    <t>562</t>
  </si>
  <si>
    <t>impianto di terra Galleria SOLAGNE</t>
  </si>
  <si>
    <t>impianto di terra Galleria MONTESECCO</t>
  </si>
  <si>
    <t>PESARO-URBINO</t>
  </si>
  <si>
    <t>Piazzale di stazione PESARO-URBINO</t>
  </si>
  <si>
    <t>PIAZZALE DI STAZIONE</t>
  </si>
  <si>
    <t>impianto di terra Pompe di Sollevamento - Stazione Pesaro</t>
  </si>
  <si>
    <t>Galleria VACCARI DX A14</t>
  </si>
  <si>
    <t>SHELTER TLC  Galleria VACCARI DX A14</t>
  </si>
  <si>
    <t>impianto di terra SHELTER TLC  Galleria VACCARI DX A14</t>
  </si>
  <si>
    <t>Galleria SAN GIOVANNI SX A14</t>
  </si>
  <si>
    <t>SHELTER TLC  Galleria SAN GIOVANNI SX A14</t>
  </si>
  <si>
    <t>impianto di terra SHELTER TLC  Galleria SAN GIOVANNI</t>
  </si>
  <si>
    <t>153</t>
  </si>
  <si>
    <t>POSTO NEVE LANCIANO</t>
  </si>
  <si>
    <t>fabbricato cloruri lanciano</t>
  </si>
  <si>
    <t>Impianto di terra FABBRICATO PRODUZIONE CLORURI LANCIANO</t>
  </si>
  <si>
    <t>BOLOGNA-TARANTO - SX - 14964 -  Km 416.907</t>
  </si>
  <si>
    <t>Impianto di terra tutor km 416,9 nord</t>
  </si>
  <si>
    <t>BOLOGNA-TARANTO - DX - 14963 -  Km 452.674</t>
  </si>
  <si>
    <t>impianto di terra TUTOR km 452,6 sud</t>
  </si>
  <si>
    <t>120</t>
  </si>
  <si>
    <t>Galleria IMMACOLATA DX A14</t>
  </si>
  <si>
    <t>impianto di terra Galleria IMMACOLATA + Galleria VACCARI</t>
  </si>
  <si>
    <t>40</t>
  </si>
  <si>
    <t>Galleria COLLE ROTONDO DX A14</t>
  </si>
  <si>
    <t>impianto di terra Galleria COLLE ROTONDO</t>
  </si>
  <si>
    <t>impianto di terra Galleria SAN GIOVANNI</t>
  </si>
  <si>
    <t>79</t>
  </si>
  <si>
    <t>Galleria COLLE MORETTO DX A14</t>
  </si>
  <si>
    <t>impianto di terra Galleria COLLE MORETTO</t>
  </si>
  <si>
    <t>26,5</t>
  </si>
  <si>
    <t>FOGLIA EST.</t>
  </si>
  <si>
    <t>impianto di terra ADS FOGLIA EST</t>
  </si>
  <si>
    <t>31,4</t>
  </si>
  <si>
    <t>FOGLIA OVEST</t>
  </si>
  <si>
    <t>impianto di terra ADS FOGLIA OVEST</t>
  </si>
  <si>
    <t>37,7</t>
  </si>
  <si>
    <t>METAURO EST..</t>
  </si>
  <si>
    <t>impianto di terra ADS METAURO EST</t>
  </si>
  <si>
    <t>METAURO OVEST</t>
  </si>
  <si>
    <t>impianto di terra ADS METAURO OVEST</t>
  </si>
  <si>
    <t>94,3</t>
  </si>
  <si>
    <t>ESINO EST</t>
  </si>
  <si>
    <t>impianto di terra ADS ESINO EST</t>
  </si>
  <si>
    <t>ESINO OVEST</t>
  </si>
  <si>
    <t>impianto di terra ADS ESINO OVEST</t>
  </si>
  <si>
    <t>85</t>
  </si>
  <si>
    <t>CONERO EST</t>
  </si>
  <si>
    <t>impianto di terra ADS CONERO EST</t>
  </si>
  <si>
    <t>CONERO OVEST</t>
  </si>
  <si>
    <t>impianto di terra ADS CONERO OVEST</t>
  </si>
  <si>
    <t>28,3</t>
  </si>
  <si>
    <t>CHIENTI EST</t>
  </si>
  <si>
    <t>impianto di terra ADS CHIENTI EST</t>
  </si>
  <si>
    <t>17,6</t>
  </si>
  <si>
    <t>CHIENTI OVEST</t>
  </si>
  <si>
    <t>impianto di terra ADS CHIENTI OVEST</t>
  </si>
  <si>
    <t>47,7</t>
  </si>
  <si>
    <t>PICENO EST</t>
  </si>
  <si>
    <t>impianto di terra ADS PICENO EST</t>
  </si>
  <si>
    <t>PICENO OVEST.</t>
  </si>
  <si>
    <t>impianto di terra ADS PICENO OVEST</t>
  </si>
  <si>
    <t>32,7</t>
  </si>
  <si>
    <t>TORTORETO EST.</t>
  </si>
  <si>
    <t>impianto di terra ADS TORTORETO EST</t>
  </si>
  <si>
    <t>23,7</t>
  </si>
  <si>
    <t>TORTORETO OVEST</t>
  </si>
  <si>
    <t>impianto di terra ADS TORTORETO OVEST</t>
  </si>
  <si>
    <t>19,8</t>
  </si>
  <si>
    <t>VOMANO EST.</t>
  </si>
  <si>
    <t>impianto di terra ADS VOMANO EST</t>
  </si>
  <si>
    <t>VOMANO OVEST</t>
  </si>
  <si>
    <t>impianto di terra ADS VOMANO OVEST</t>
  </si>
  <si>
    <t>TORRE CERRANO EST</t>
  </si>
  <si>
    <t>impianto di terra ADS TORRE CERRANO EST</t>
  </si>
  <si>
    <t>TORRE CERRANO OVEST</t>
  </si>
  <si>
    <t>impianto di terra ADS TORRE CERRANO OVEST</t>
  </si>
  <si>
    <t>51</t>
  </si>
  <si>
    <t>ALENTO EST.</t>
  </si>
  <si>
    <t>impianto di terra ADS ALENTO EST</t>
  </si>
  <si>
    <t>ALENTO OVEST</t>
  </si>
  <si>
    <t>impianto di terra ADS ALENTO OVEST</t>
  </si>
  <si>
    <t>SANGRO EST</t>
  </si>
  <si>
    <t>impianto di terra ADS SANGRO EST</t>
  </si>
  <si>
    <t>30,7</t>
  </si>
  <si>
    <t>SANGRO OVEST</t>
  </si>
  <si>
    <t>impianto di terra ADS SANGRO OVEST</t>
  </si>
  <si>
    <t>26,7</t>
  </si>
  <si>
    <t>TRIGNO EST..</t>
  </si>
  <si>
    <t>impianto di terra ADS TRIGNO EST</t>
  </si>
  <si>
    <t>TRIGNO OVEST</t>
  </si>
  <si>
    <t>impianto di terra ADS TRIGNO OVEST</t>
  </si>
  <si>
    <t>58</t>
  </si>
  <si>
    <t>RIO VIVO EST.</t>
  </si>
  <si>
    <t>impianto di terra ADS RIO VIVO EST</t>
  </si>
  <si>
    <t>58,7</t>
  </si>
  <si>
    <t>TORRE FANTINE EST.</t>
  </si>
  <si>
    <t>impianto di terra ADS TORRE FANTINE EST</t>
  </si>
  <si>
    <t>41,6</t>
  </si>
  <si>
    <t>TORRE FANTINE OVEST.</t>
  </si>
  <si>
    <t>impianto di terra ADS TORRE FANTINE OVEST</t>
  </si>
  <si>
    <t>S.LORENZO EST -  Km 441.000</t>
  </si>
  <si>
    <t>impianto di terra pesa + illuminazione ADP SAN LORENZO EST</t>
  </si>
  <si>
    <t>BOLOGNA-TARANTO - SX - 50389</t>
  </si>
  <si>
    <t>impianto di terra BENZO PMV km 498 nord</t>
  </si>
  <si>
    <t>5</t>
  </si>
  <si>
    <t>BOLOGNA-TARANTO - DX - 52473</t>
  </si>
  <si>
    <t>Impianto di terra BENZO PMV km 468,2 sud</t>
  </si>
  <si>
    <t>BOLOGNA-TARANTO - SX - 53749</t>
  </si>
  <si>
    <t>Impianto di terra BENZO PMV km 411,8 nord + impianto aspersione cloruri</t>
  </si>
  <si>
    <t>BOLOGNA-TARANTO - DX - 60733</t>
  </si>
  <si>
    <t>impianto di terra BENZO PMV km 259 sud</t>
  </si>
  <si>
    <t>BOLOGNA-TARANTO - SX - 61758</t>
  </si>
  <si>
    <t>impianto di terra BENZO PMV km 188 nord</t>
  </si>
  <si>
    <t>BOLOGNA-TARANTO - SX - 0607A013</t>
  </si>
  <si>
    <t>impianto di terra PMV GIULIANOVA IT NORD</t>
  </si>
  <si>
    <t>16,5</t>
  </si>
  <si>
    <t>BOLOGNA-TARANTO - DX - 0607A018</t>
  </si>
  <si>
    <t>impianto di terra PMV PESARO IT SUD + telecamera</t>
  </si>
  <si>
    <t>BOLOGNA-TARANTO - DX - 0607A028</t>
  </si>
  <si>
    <t>impianto di terra PMV Senigallia Itinere Sud</t>
  </si>
  <si>
    <t>BOLOGNA-TARANTO - SX - 0607A035</t>
  </si>
  <si>
    <t>impianto di terra PMV PESARO ITINERE NORD</t>
  </si>
  <si>
    <t>BOLOGNA-TARANTO - DX - 0607A036</t>
  </si>
  <si>
    <t>impianto di terra PMV FANO ITINERE SUD</t>
  </si>
  <si>
    <t>BOLOGNA-TARANTO - DX - 0607A039</t>
  </si>
  <si>
    <t>impianto di terra PMV LORETO IT SUD</t>
  </si>
  <si>
    <t>BOLOGNA-TARANTO - DX - 0607P014</t>
  </si>
  <si>
    <t>impianto di terra PMV TERMOLI IT SUD</t>
  </si>
  <si>
    <t>BOLOGNA-TARANTO - SX - 0607P015</t>
  </si>
  <si>
    <t>impianto di terra PMV FRANCAVILLA IT NORD</t>
  </si>
  <si>
    <t>BOLOGNA-TARANTO - DX - 0607P016</t>
  </si>
  <si>
    <t>impianto di terra PMV ATRI PINETO IT SUD</t>
  </si>
  <si>
    <t>BOLOGNA-TARANTO - SX - 0607P023</t>
  </si>
  <si>
    <t>impianto di terra PMV VASTO SUD IT NORD</t>
  </si>
  <si>
    <t>BOLOGNA-TARANTO - DX - 0607P026</t>
  </si>
  <si>
    <t>impianto di terra PMV LANCIANO IT SUD</t>
  </si>
  <si>
    <t>BOLOGNA-TARANTO - SX - 0607P029.</t>
  </si>
  <si>
    <t>impianto di terra PMV PESCARA NORD  IT NORD</t>
  </si>
  <si>
    <t>BOLOGNA-TARANTO - DX - 0607P030.</t>
  </si>
  <si>
    <t>impianto di terra PMV VAL VIBRATA IT SUD</t>
  </si>
  <si>
    <t>BOLOGNA-TARANTO - SX - 0607P031.</t>
  </si>
  <si>
    <t>impianto di terra PMV SAN BENEDETTO IT NORD</t>
  </si>
  <si>
    <t>BOLOGNA-TARANTO - SX - 0607P038</t>
  </si>
  <si>
    <t>impianto di terra PMV ANCONA NORD IT NORD</t>
  </si>
  <si>
    <t>BOLOGNA-TARANTO - SX - 0607P040</t>
  </si>
  <si>
    <t>impianto di terra PMV GROTTAMMARE IT NORD</t>
  </si>
  <si>
    <t>BOLOGNA-TARANTO - DX - 0607P041</t>
  </si>
  <si>
    <t>impianto di terra PMV A25 IT SUD</t>
  </si>
  <si>
    <t>BOLOGNA-TARANTO - SX - 0607P042.</t>
  </si>
  <si>
    <t>impianto di terra PMV Lanciano Itinere Nord</t>
  </si>
  <si>
    <t>BOLOGNA-TARANTO - SX - 0607P043</t>
  </si>
  <si>
    <t>impianto di terra PMV Vasto Nord Itinere Nord</t>
  </si>
  <si>
    <t>BOLOGNA-TARANTO - DX - 0607P044.</t>
  </si>
  <si>
    <t>impianto di terra PMV VASTO SUD IT SUD</t>
  </si>
  <si>
    <t>BOLOGNA-TARANTO - SX - 0607P046</t>
  </si>
  <si>
    <t>impianto di terra PMV CATTOLICA IT NORD</t>
  </si>
  <si>
    <t>BOLOGNA-TARANTO - SX - 0607P047</t>
  </si>
  <si>
    <t>impianto di terra PMV FANO ITINERE NORD</t>
  </si>
  <si>
    <t>BOLOGNA-TARANTO - DX - 0607P048..</t>
  </si>
  <si>
    <t>impianto di terra PMV MAROTTA ITINERE SUD</t>
  </si>
  <si>
    <t>BOLOGNA-TARANTO - SX - 0607P049</t>
  </si>
  <si>
    <t>impianto di terra PMV SENIGALLIA IT NORD</t>
  </si>
  <si>
    <t>BOLOGNA-TARANTO - DX - 0607P050</t>
  </si>
  <si>
    <t>impianto di terra PMV ANCONA SUD IT SUD</t>
  </si>
  <si>
    <t>BOLOGNA-TARANTO - SX - 0607P051</t>
  </si>
  <si>
    <t>impianto di terra PMV ANCONA SUD IT NORD</t>
  </si>
  <si>
    <t>BOLOGNA-TARANTO - SX - 0607P052</t>
  </si>
  <si>
    <t>impianto di terra PMV MACERATA IT NORD</t>
  </si>
  <si>
    <t>BOLOGNA-TARANTO - DX - 0607P053..</t>
  </si>
  <si>
    <t>impianto di terra PMV FERMO ITINERE SUD</t>
  </si>
  <si>
    <t>BOLOGNA-TARANTO - DX - 0607P056</t>
  </si>
  <si>
    <t>impianto di terra PMV SAN BENEDETTO IT SUD</t>
  </si>
  <si>
    <t>BOLOGNA-TARANTO - DX - 0607P057</t>
  </si>
  <si>
    <t>impianto di terra PMV GIULIANOVA IT SUD</t>
  </si>
  <si>
    <t>BOLOGNA-TARANTO - SX - 0607P058.</t>
  </si>
  <si>
    <t>impianto di terra PMV VAL VIBRATA IT NORD</t>
  </si>
  <si>
    <t>BOLOGNA-TARANTO - DX - 0607P059</t>
  </si>
  <si>
    <t>impianto di terra PMV ROSETO IT SUD</t>
  </si>
  <si>
    <t>BOLOGNA-TARANTO - SX - 0607P060...</t>
  </si>
  <si>
    <t>impianto di terra PMV ROSETO IT NORD</t>
  </si>
  <si>
    <t>BOLOGNA-TARANTO - SX - 0607P061.</t>
  </si>
  <si>
    <t>impianto di terra PMV ATRI PINETO IT NORD</t>
  </si>
  <si>
    <t>BOLOGNA-TARANTO - DX - 0607P076.</t>
  </si>
  <si>
    <t>impianto di terra PMV PESCARA OVEST IT SUD + PMV A25 IT NORD</t>
  </si>
  <si>
    <t>BOLOGNA-TARANTO - SX - 0607P077.</t>
  </si>
  <si>
    <t>impianto di terra PMV PESCARA OVEST IT NORD</t>
  </si>
  <si>
    <t>BOLOGNA-TARANTO - DX - 0607P078.</t>
  </si>
  <si>
    <t>impianto di terra PMV FRANCAVILLA IT SUD + Shelter TLC</t>
  </si>
  <si>
    <t>BOLOGNA-TARANTO - DX - 0607P079</t>
  </si>
  <si>
    <t>impianto di terra PMV ORTONA IT SUD</t>
  </si>
  <si>
    <t>BOLOGNA-TARANTO - SX - 0607P080</t>
  </si>
  <si>
    <t>impianto di terra PMV ORTONA IT NORD</t>
  </si>
  <si>
    <t>BOLOGNA-TARANTO - DX - 0607P081</t>
  </si>
  <si>
    <t>impianto di terra PMV VAL DI SANGRO IT SUD</t>
  </si>
  <si>
    <t>BOLOGNA-TARANTO - SX - 0607P082</t>
  </si>
  <si>
    <t>impianto di terra PMV  Val di Sangro Itinere Nord</t>
  </si>
  <si>
    <t>BOLOGNA-TARANTO - DX - 0607P083</t>
  </si>
  <si>
    <t>impianto di terra PMV  VASTO NORD IT SUD</t>
  </si>
  <si>
    <t>BOLOGNA-TARANTO - SX - 0607P084</t>
  </si>
  <si>
    <t>impianto di terra PMV  TERMOLI IT NORD</t>
  </si>
  <si>
    <t>BOLOGNA-TARANTO - DX - 0607P085</t>
  </si>
  <si>
    <t>impianto di terra PMV POGGIO IMPERIALE IT SUD</t>
  </si>
  <si>
    <t>BOLOGNA-TARANTO - SX - 0607P104</t>
  </si>
  <si>
    <t>impianto di terra PMV LORETO IT NORD</t>
  </si>
  <si>
    <t>BOLOGNA-TARANTO - DX - 0607P105</t>
  </si>
  <si>
    <t>impianto di terra PMV MACERATA IT SUD</t>
  </si>
  <si>
    <t>8,5</t>
  </si>
  <si>
    <t>BOLOGNA-TARANTO - SX - 0607P106.</t>
  </si>
  <si>
    <t>impianto di terra PMV Marotta Itinere Nord</t>
  </si>
  <si>
    <t>BOLOGNA-TARANTO - DX - 0607P107</t>
  </si>
  <si>
    <t>impianto di terra PMV P. S. ELPIDIO IT SUD</t>
  </si>
  <si>
    <t>BOLOGNA-TARANTO - SX - 0607P108</t>
  </si>
  <si>
    <t>impianto di terra PMV P.to S. Elpidio Itinere Nord</t>
  </si>
  <si>
    <t>BOLOGNA-TARANTO - DX - 0607P111</t>
  </si>
  <si>
    <t>impianto di terra PMV ANCONA NORD ITINERE SUD</t>
  </si>
  <si>
    <t>BOLOGNA-TARANTO - SX - 0607P112</t>
  </si>
  <si>
    <t>impianto di terra PMV 	Montemarciano Itinere Nord</t>
  </si>
  <si>
    <t>BOLOGNA-TARANTO - DX - 0607P113.</t>
  </si>
  <si>
    <t>impianto di terra PMV Montemarciano itinere sud</t>
  </si>
  <si>
    <t>Radioripetitore Monte Marino</t>
  </si>
  <si>
    <t>impianto di terra Radioripetitore Monte Marino</t>
  </si>
  <si>
    <t>MONTELURO</t>
  </si>
  <si>
    <t>impianto di terra Radioripetitore MONTELURO</t>
  </si>
  <si>
    <t>MONTE PAGANO</t>
  </si>
  <si>
    <t>impianto di terra RIPETITORE ALTURA MONTE PAGANO</t>
  </si>
  <si>
    <t>MONTE FERRO</t>
  </si>
  <si>
    <t>impianto di terra Radioripetitore MONTE FERRO</t>
  </si>
  <si>
    <t>Shelter Tlc Km 167</t>
  </si>
  <si>
    <t>impianto di terra SHELTER km 167</t>
  </si>
  <si>
    <t>Shelter Tlc Km 395,952 Sud (Fine Viadotto Foro Sud)</t>
  </si>
  <si>
    <t>impianto di terra Shelter Tlc Km 395,952 Sud</t>
  </si>
  <si>
    <t>Shelter Tlc Viadotto Prascovia</t>
  </si>
  <si>
    <t>impianto di terra Shelter Tlc Viadotto Prascovia + Impianto aspersione cloruri</t>
  </si>
  <si>
    <t>Shelter Tlc Località Porto Recanati (MC)</t>
  </si>
  <si>
    <t>impianto di terra Shelter Tlc km 247 dx - Loc. Porto Recanati (MC)</t>
  </si>
  <si>
    <t>Shelter Tlc Cipranetto</t>
  </si>
  <si>
    <t>Impianto di terra Shelter Tlc Cipranetto km 439 + impianto PISM</t>
  </si>
  <si>
    <t>Shelter Tlc Località Campo Marino</t>
  </si>
  <si>
    <t>Impianto di terra Shelter Tlc Località Campo Marino km 482 sud</t>
  </si>
  <si>
    <t>Shelter Tlc Località Serra Capriola</t>
  </si>
  <si>
    <t>impianto di terra Shelter Tlc Località Serra Capriola - km 498 sud</t>
  </si>
  <si>
    <t xml:space="preserve">Shelter Colombaraccia </t>
  </si>
  <si>
    <t>impianto di terra SHELTER TLC + impianto cloruri COLOMBARACCIA km 162,4 dx</t>
  </si>
  <si>
    <t>Shelter Tlc Osento</t>
  </si>
  <si>
    <t>impianto di terra Shelter Tlc Osento - km 425 nord</t>
  </si>
  <si>
    <t>SHELTER TLC PICCOLOMINI - SUD</t>
  </si>
  <si>
    <t>impianto di terra SHELTER TLC km 274, dx - PICCOLOMINI SUD</t>
  </si>
  <si>
    <t>SHELTER TLC LOCALITÀ FONTESPINA (MC)</t>
  </si>
  <si>
    <t>impianto di terra SHELTER TLC km 259,6 - LOC. FONTESPINA</t>
  </si>
  <si>
    <t>Shelter TLC TERMOLI</t>
  </si>
  <si>
    <t>impianto di terra Shelter TLC TERMOLI</t>
  </si>
  <si>
    <t>Shelter TLC LAZZARETTO km 396,311 nord</t>
  </si>
  <si>
    <t>impianto di terra Shelter TLC LAZZARETTO km 396,311 nord</t>
  </si>
  <si>
    <t>Shelter viadotto Cacchione km 462,5 sud</t>
  </si>
  <si>
    <t>Impianto di terra shelter viadotto Cacchione km 462,5 sud</t>
  </si>
  <si>
    <t>POSTO NEVE A14 Km 228 CARR.SUD</t>
  </si>
  <si>
    <t>impianto di terra area km 228 carreggiata dx</t>
  </si>
  <si>
    <t>PN GALLERIA SAN GIOVANNI</t>
  </si>
  <si>
    <t>Impianto di terra asperisione cloruri galleria SAN GIOVANNI</t>
  </si>
  <si>
    <t>PN COLLE MORETTO/VIADOTTO ALENTO</t>
  </si>
  <si>
    <t>Impianto di terra asperisione cloruri galleria COLLE MORETTO/VIADOTTO ALENTO</t>
  </si>
  <si>
    <t>POSTO NEVE FRANCAVILLA</t>
  </si>
  <si>
    <t>Impianto di terra PN FRANCAVILLA</t>
  </si>
  <si>
    <t>PN VIADOTTO ARIELLI</t>
  </si>
  <si>
    <t>Impianto di terra impianto aspersione cloruri viadotto Arielli - km 498 sud</t>
  </si>
  <si>
    <t>POSTO NEVE ORTONA</t>
  </si>
  <si>
    <t>Impianto di terra POSTO NEVE ORTONA + shelter TLC ORTONA + FABB. EX PAVIMENTAL</t>
  </si>
  <si>
    <t>17</t>
  </si>
  <si>
    <t>POSTO NEVE Km 418</t>
  </si>
  <si>
    <t>Impianto di terra aspersione cloruri + impianti TLC FONTE DE PRETI</t>
  </si>
  <si>
    <t>66,6</t>
  </si>
  <si>
    <t>POSTO NEVE Km 473</t>
  </si>
  <si>
    <t>Impianto di terra PN + PIAZZALE EX ADS RIO VIVO OVEST</t>
  </si>
  <si>
    <t>POSTO NEVE Km 479</t>
  </si>
  <si>
    <t>impianto di terra IMP. CLORURI BIFERNO + meteo + telecamera km 479 nord</t>
  </si>
  <si>
    <t>14</t>
  </si>
  <si>
    <t>POSTO NEVE Km 408</t>
  </si>
  <si>
    <t>impianto di terra impianto aspersione cloruri km 408 sud</t>
  </si>
  <si>
    <t>Impianto di terra POSTO NEVE LANCIANO</t>
  </si>
  <si>
    <t>PS Fano</t>
  </si>
  <si>
    <t>impianto di terra PS FANO</t>
  </si>
  <si>
    <t>PS Porto San Giorgio</t>
  </si>
  <si>
    <t>impianto di terra PS PORTO SAN GIORGIO</t>
  </si>
  <si>
    <t>PS Vasto sud</t>
  </si>
  <si>
    <t>impianto di terra PS VASTO SUD</t>
  </si>
  <si>
    <t>VASTO NORD</t>
  </si>
  <si>
    <t>impianto di terra STAZIONE + PM VASTO NORD</t>
  </si>
  <si>
    <t>74</t>
  </si>
  <si>
    <t>FERMO.</t>
  </si>
  <si>
    <t>impianto di terra STAZIONE FERMO - P.S.GIORGIO</t>
  </si>
  <si>
    <t>FRANCAVILLA..</t>
  </si>
  <si>
    <t>impianto di terra STAZIONE FRANCAVILLA</t>
  </si>
  <si>
    <t>77</t>
  </si>
  <si>
    <t>ORTONA</t>
  </si>
  <si>
    <t>impianto di terra STAZIONE + PM ORTONA</t>
  </si>
  <si>
    <t>LANCIANO</t>
  </si>
  <si>
    <t>impianto di terra STAZIONE + shelter TLC LANCIANO</t>
  </si>
  <si>
    <t>84</t>
  </si>
  <si>
    <t>VAL DI SANGRO</t>
  </si>
  <si>
    <t>impianto di terra STAZIONE + PN VAL DI SANGRO</t>
  </si>
  <si>
    <t>VASTO SUD</t>
  </si>
  <si>
    <t>impianto di terra STAZIONE + PN VASTO SUD</t>
  </si>
  <si>
    <t>TERMOLI MOLISE</t>
  </si>
  <si>
    <t>impianto di terra STAZIONE + PM TERMOLI MOLISE</t>
  </si>
  <si>
    <t>80</t>
  </si>
  <si>
    <t>MAROTTA-MONDOLF</t>
  </si>
  <si>
    <t>impianto di terra STAZIONE MAROTTA-MONDOLFO</t>
  </si>
  <si>
    <t>110</t>
  </si>
  <si>
    <t>ANCONA NORD</t>
  </si>
  <si>
    <t>impianto di terra STAZIONE + PN ANCONA NORD</t>
  </si>
  <si>
    <t>CIVIT-MARCHE..</t>
  </si>
  <si>
    <t>impianto di terra STAZIONE + PN CIVIT-MARCHE</t>
  </si>
  <si>
    <t>S.B.DEL TRONTO.</t>
  </si>
  <si>
    <t>impianto di terra STAZIONE S.B.DEL TRONTO</t>
  </si>
  <si>
    <t>ROSETO ABRUZZI</t>
  </si>
  <si>
    <t>impianto di terra STAZIONE ROSETO ABRUZZI</t>
  </si>
  <si>
    <t>93</t>
  </si>
  <si>
    <t>GROTTAMMARE.</t>
  </si>
  <si>
    <t>impianto di terra STAZIONE GROTTAMMARE</t>
  </si>
  <si>
    <t>SENIGALLIA</t>
  </si>
  <si>
    <t>impianto di terra STAZIONE + PN SENIGALLIA</t>
  </si>
  <si>
    <t>MONTEMARCIANO</t>
  </si>
  <si>
    <t>impianto di terra STAZIONE MONTEMARCIANO</t>
  </si>
  <si>
    <t>impianto di terra STAZIONE + PN PESARO-URBINO</t>
  </si>
  <si>
    <t>ANCONA S.-OSIMO.</t>
  </si>
  <si>
    <t>impianto di terra STAZIONE + PM ANCONA S.-OSIMO</t>
  </si>
  <si>
    <t>LORETO</t>
  </si>
  <si>
    <t>impianto di terra STAZIONE + PN LORETO</t>
  </si>
  <si>
    <t>108</t>
  </si>
  <si>
    <t>PEDASO</t>
  </si>
  <si>
    <t>impianto di terra STAZIONE PEDASO</t>
  </si>
  <si>
    <t>GIULIANOVA</t>
  </si>
  <si>
    <t>impianto di terra STAZIONE GIULIANOVA</t>
  </si>
  <si>
    <t>ATRI PINETO.</t>
  </si>
  <si>
    <t>impianto di terra STAZIONE ATRI PINETO</t>
  </si>
  <si>
    <t>PESCARA-CHIETI</t>
  </si>
  <si>
    <t>impianto di terra STAZIONE + PN PESCARA OVEST</t>
  </si>
  <si>
    <t>VAL VIBRATA.</t>
  </si>
  <si>
    <t>impianto di terra STAZIONE VAL VIBRATA</t>
  </si>
  <si>
    <t>PORTO S.ELPIDIO</t>
  </si>
  <si>
    <t>impianto di terra STAZIONE + PN PORTO S.ELPIDIO</t>
  </si>
  <si>
    <t>154</t>
  </si>
  <si>
    <t>FANO</t>
  </si>
  <si>
    <t>impianto di terra STAZIONE + PM FANO</t>
  </si>
  <si>
    <t>322</t>
  </si>
  <si>
    <t>Galleria CAVALLO DX A14</t>
  </si>
  <si>
    <t>impianto di terra Galleria CAVALLO</t>
  </si>
  <si>
    <t>83</t>
  </si>
  <si>
    <t>Galleria NOVILARA DX A14</t>
  </si>
  <si>
    <t>impianto di terra Galleria NOVILARA DX</t>
  </si>
  <si>
    <t>135</t>
  </si>
  <si>
    <t>Galleria CORVA SX A14</t>
  </si>
  <si>
    <t>impianto di terra Galleria CORVA + Shelter imp. Meteo km 267,7 sx</t>
  </si>
  <si>
    <t>230</t>
  </si>
  <si>
    <t>Galleria BONCIO SX A14</t>
  </si>
  <si>
    <t>impianto di terra Galleria + impianto cloruri BONCIO</t>
  </si>
  <si>
    <t>178</t>
  </si>
  <si>
    <t>Galleria CASE BRUCIATE DX A14</t>
  </si>
  <si>
    <t>impianto di terra Galleria CASE BRUCIATE</t>
  </si>
  <si>
    <t>88</t>
  </si>
  <si>
    <t>Galleria MONTEDOMINI SX A14</t>
  </si>
  <si>
    <t>impianto di terra Galleria MONTEDOMINI</t>
  </si>
  <si>
    <t>390</t>
  </si>
  <si>
    <t>Galleria SAPPANICO SX A14</t>
  </si>
  <si>
    <t>CABINA ELETTRICA CE02 SAPPANICO LATO TARANTO</t>
  </si>
  <si>
    <t>impianto di terra Galleria SAPPANICO - CABINA ELETTRICA LATO TARANTO</t>
  </si>
  <si>
    <t>351</t>
  </si>
  <si>
    <t>CABINA ELETTRICA CE01 SAPPANICO LATO BOLOGNA</t>
  </si>
  <si>
    <t>impianto di terra Galleria SAPPANICO - CABINA ELETTRICA LATO BOLOGNA</t>
  </si>
  <si>
    <t>115</t>
  </si>
  <si>
    <t>Galleria PORTO SAN GIORGIO SX A14</t>
  </si>
  <si>
    <t>impianto di terra Galleria + Shelter TLC PORTO SAN GIORGIO</t>
  </si>
  <si>
    <t>Galleria NOVILARA SX A14</t>
  </si>
  <si>
    <t>impianto di terra Galleria NOVILARA SX</t>
  </si>
  <si>
    <t>54</t>
  </si>
  <si>
    <t>250</t>
  </si>
  <si>
    <t>41</t>
  </si>
  <si>
    <t>36</t>
  </si>
  <si>
    <t>43</t>
  </si>
  <si>
    <t>73</t>
  </si>
  <si>
    <t>37</t>
  </si>
  <si>
    <t>23</t>
  </si>
  <si>
    <t>56</t>
  </si>
  <si>
    <t>98</t>
  </si>
  <si>
    <t>95</t>
  </si>
  <si>
    <t>86</t>
  </si>
  <si>
    <t>49</t>
  </si>
  <si>
    <t>89</t>
  </si>
  <si>
    <t>SV. CERVETERI</t>
  </si>
  <si>
    <t>Impianto Di Terra SV. CERVETERI</t>
  </si>
  <si>
    <t>SV.SANTA SEVERA</t>
  </si>
  <si>
    <t>Impianto Di Terra SV.SANTA SEVERA</t>
  </si>
  <si>
    <t>Radioripetitore Poggio Ombricolo</t>
  </si>
  <si>
    <t>Impianto Di Terra Radioripetitore Poggio Ombricolo</t>
  </si>
  <si>
    <t>PM CERVETERI</t>
  </si>
  <si>
    <t>Impianto di terra PM Cerveteri</t>
  </si>
  <si>
    <t>PM-PN FROSINONE</t>
  </si>
  <si>
    <t>Impianto di terra PM Frosinone</t>
  </si>
  <si>
    <t>PS Frosinone</t>
  </si>
  <si>
    <t>Impianto di terra PS Frosinone</t>
  </si>
  <si>
    <t>Impianto di terra Shelter Tarquinia</t>
  </si>
  <si>
    <t>MILANO-NAPOLI - SX - 0605P022 PMV Anagni Itinere Nord - Km 605,8</t>
  </si>
  <si>
    <t>Impianto di terra PMV Anagni Itinere Nord</t>
  </si>
  <si>
    <t>PMV Aurelia Itinere Nord - P023</t>
  </si>
  <si>
    <t>Impianto di terra PMV Aurelia Itinere Nord</t>
  </si>
  <si>
    <t>DIRAMAZIONE ROMA SUD - DX - 0605P031 PMV San Cesareo Itinere Nord Km 3,7</t>
  </si>
  <si>
    <t>Impianto di terra PMV San Cesareo Itinere Sud D19 km 3+900</t>
  </si>
  <si>
    <t>DIRAMAZIONE ROMA SUD - SX - 0605P032 PMV San Cesareo Itinere Sud Km 3,7</t>
  </si>
  <si>
    <t>Impianto di terra PMV San Cesareo Itinere Nord</t>
  </si>
  <si>
    <t>MILANO-NAPOLI - DX - 0605P033 PMV Anagni Itinere Sud Km 602,9</t>
  </si>
  <si>
    <t>Impianto di terra PMV Anagni Itinere Sud</t>
  </si>
  <si>
    <t>MILANO-NAPOLI - SX - 0605P037 PMV Colleferro Itinere nord Km 596</t>
  </si>
  <si>
    <t>Impianto di terra PMV Colleferro Itinere Nord</t>
  </si>
  <si>
    <t>PMV Maccarese-Fregene Itinere Nord - P072</t>
  </si>
  <si>
    <t>Impianto di terra PMV Maccarese fregene Itinere Nord</t>
  </si>
  <si>
    <t>PMV Cerveteri-Ladispoli Itinere Sud - P073</t>
  </si>
  <si>
    <t>Impianto di terra PMV Cerveteri Itinere Sud</t>
  </si>
  <si>
    <t>PMV Aurelia Itinere Sud - P074</t>
  </si>
  <si>
    <t>Impianto di terra PMV Barriera Aurelia Itinere Sud</t>
  </si>
  <si>
    <t>MILANO-NAPOLI - SX - 0605P076.</t>
  </si>
  <si>
    <t>Impianto di terra PMV Frosinone Itinere Nord</t>
  </si>
  <si>
    <t>MILANO-NAPOLI - SX - 0605P077.</t>
  </si>
  <si>
    <t>Impianto di terra PMV A1/Raccordo Roma Sud Itinere Nord</t>
  </si>
  <si>
    <t>DIRAMAZIONE ROMA SUD - DX - 0605P079</t>
  </si>
  <si>
    <t>Impianto di terra PMV Monteporzio Sud</t>
  </si>
  <si>
    <t>PMV Maccarese-Fregene Itinere Sud - P082</t>
  </si>
  <si>
    <t>Impianto di terra PMV Maccarese fregene Itinere Sud</t>
  </si>
  <si>
    <t>PMV Torrimpietra Itinere Nord - P083</t>
  </si>
  <si>
    <t>Impianto di terra PMV Torrimpietra Itinere Nord</t>
  </si>
  <si>
    <t>PMV Torrimpietra Itinere Sud - P084</t>
  </si>
  <si>
    <t>Impianto di terra PMV Torrimpietra Itinere Sud</t>
  </si>
  <si>
    <t>PMV Santa Severa Itinere Sud - P085</t>
  </si>
  <si>
    <t>Impianto di terra PMV Santa Severa Itinere Sud</t>
  </si>
  <si>
    <t>MILANO-NAPOLI - DX - 0605P089</t>
  </si>
  <si>
    <t>Impianto di terra PMV Parco Tematico</t>
  </si>
  <si>
    <t>PMV Cerveteri-Ladispoli Itinere Nord - P004</t>
  </si>
  <si>
    <t>Impianto di terra PMV Cerveteri Itinere Nord</t>
  </si>
  <si>
    <t>PMV Santa Severa Itinere Nord - P009.</t>
  </si>
  <si>
    <t>Impianto di terra PMV Santa Severa Itinere Nord</t>
  </si>
  <si>
    <t>MILANO-NAPOLI - DX - 0605P015 Frosinone Itinere Sud Km 622,5</t>
  </si>
  <si>
    <t>Impianto di terra PMV Frosinone Itinere Sud</t>
  </si>
  <si>
    <t>BenzoPMV Km 2+550 Nord - B009</t>
  </si>
  <si>
    <t>Impianto di terra Benzacartello km 2+550 Nord</t>
  </si>
  <si>
    <t>BenzoPMV Km 61 Sud - B010</t>
  </si>
  <si>
    <t>Impianto di terra Benzacartello km 61 Sud</t>
  </si>
  <si>
    <t>MASCHERONE EST</t>
  </si>
  <si>
    <t>Impianto di terra AdS Mascherone Est</t>
  </si>
  <si>
    <t>MASCHERONE OVEST</t>
  </si>
  <si>
    <t>Impianto di terra AdS Mascherone Ovest</t>
  </si>
  <si>
    <t>PRENESTINA EST</t>
  </si>
  <si>
    <t>Impianto di terra AdS Prenestina Est</t>
  </si>
  <si>
    <t>PRENESTINA OVEST</t>
  </si>
  <si>
    <t>Impianto di terra AdS Prenestina Ovest</t>
  </si>
  <si>
    <t>TUSCOLANA EST</t>
  </si>
  <si>
    <t>Impianto di terra AdS Tuscolana Est</t>
  </si>
  <si>
    <t>FRASCATI EST</t>
  </si>
  <si>
    <t>Impianto di terra AdS Frascati Est</t>
  </si>
  <si>
    <t>FRASCATI OVEST</t>
  </si>
  <si>
    <t>Impianto di terra Ads Frascati Ovest</t>
  </si>
  <si>
    <t>LA MACCHIA EST</t>
  </si>
  <si>
    <t>Impianto di terra AdS La Macchia Est</t>
  </si>
  <si>
    <t>LA MACCHIA OVEST</t>
  </si>
  <si>
    <t>Impianto di terra AdS La Macchia Ovest</t>
  </si>
  <si>
    <t>ARRONE EST</t>
  </si>
  <si>
    <t>Impianto di terra AdS Arrone Est</t>
  </si>
  <si>
    <t>ARRONE OVEST.</t>
  </si>
  <si>
    <t>Impianto di terra AdS Arrone Ovest</t>
  </si>
  <si>
    <t>TIRRENO EST</t>
  </si>
  <si>
    <t>Impianto di terra AdS Tirreno Est</t>
  </si>
  <si>
    <t>TIRRENO OVEST</t>
  </si>
  <si>
    <t>Impianto di terra AdS Tirreno Ovest</t>
  </si>
  <si>
    <t>ADS TOLFA EST</t>
  </si>
  <si>
    <t>Impianto di terra AdS Tolfa Est</t>
  </si>
  <si>
    <t>SAN CESAREO</t>
  </si>
  <si>
    <t>Impianto di terra Stazione San Cesareo</t>
  </si>
  <si>
    <t>VALMONTONE.</t>
  </si>
  <si>
    <t>Impianto di terra Stazione Valmontone</t>
  </si>
  <si>
    <t>GUIDONIA-MONTEC.</t>
  </si>
  <si>
    <t>Impianto di terra Stazione Guidonia Montecelio</t>
  </si>
  <si>
    <t>TORRIMPIETRA.</t>
  </si>
  <si>
    <t>Impianto di terra Stazione Torrimpietra</t>
  </si>
  <si>
    <t>FROSINONE</t>
  </si>
  <si>
    <t>Impianto di terra Stazione Frosinone</t>
  </si>
  <si>
    <t>MACCARESE FREG.</t>
  </si>
  <si>
    <t>Impianto di terra Stazione Maccarese</t>
  </si>
  <si>
    <t>130</t>
  </si>
  <si>
    <t>CIVITAVECCHIA S</t>
  </si>
  <si>
    <t>Impianto di terra Stazione Civitavecchia Sud</t>
  </si>
  <si>
    <t>COLLEFERRO</t>
  </si>
  <si>
    <t>Impianto di terra Stazione Colleferro</t>
  </si>
  <si>
    <t>ANAGNI-FIUGGI T</t>
  </si>
  <si>
    <t>Impianto di terra Stazione Anagni</t>
  </si>
  <si>
    <t>ROMA OVEST</t>
  </si>
  <si>
    <t>Impianto di terra Stazione Roma Ovest</t>
  </si>
  <si>
    <t>AURELIA</t>
  </si>
  <si>
    <t>Impianto di terra Stazione Aurelia</t>
  </si>
  <si>
    <t>125</t>
  </si>
  <si>
    <t>ROMA SUD</t>
  </si>
  <si>
    <t>Impianto di terra Stazione+PM Roma Sud</t>
  </si>
  <si>
    <t>FERENTINO</t>
  </si>
  <si>
    <t>Impianto di terra Stazione Ferentino</t>
  </si>
  <si>
    <t>Galleria COLLE PRINCIPE DX A92</t>
  </si>
  <si>
    <t>Impianto di terra Galleria Principe</t>
  </si>
  <si>
    <t>Galleria DEL BARCO SX A01</t>
  </si>
  <si>
    <t>Impianto di terra Galleria Il Barco</t>
  </si>
  <si>
    <t>Galleria ARNARA SX A01</t>
  </si>
  <si>
    <t>Impianto di terra Shelter Arnara (galleria)</t>
  </si>
  <si>
    <t>DIRAMAZIONE ROMA SUD - DX - 0605P056 PMV S.Cesareo da Rocca Priora Km 4,6</t>
  </si>
  <si>
    <t>Impianto di terra PMV San Cesareo Itinere Sud D19 km 6+300</t>
  </si>
  <si>
    <t>Impianto di terra Punto Blu Roma Sud</t>
  </si>
  <si>
    <t>MILANO-NAPOLI - SX - 0605P017 PMV A01/Racc. Roma N Itinere Nord Km 533</t>
  </si>
  <si>
    <t>Impianto di terra PMV A1/Raccordo Roma Nord Itinere Nord</t>
  </si>
  <si>
    <t>DIRAMAZIONE ROMA SUD - SX - 0605P080</t>
  </si>
  <si>
    <t>Impianto di terra PMV Monteporzio Nord</t>
  </si>
  <si>
    <t>MILANO-NAPOLI - SX - 0605P036 PMV Valmontone Itinere Nord Km 589,2</t>
  </si>
  <si>
    <t>Impianto di terra PMV Valmontone Itinere Nord</t>
  </si>
  <si>
    <t>MILANO-NAPOLI - DX - 0605P035 PMV Colleferro Itinere Sud Km 589,2</t>
  </si>
  <si>
    <t>Impianto di terra PMV Colleferro Itinere Sud</t>
  </si>
  <si>
    <t>MILANO-NAPOLI - DX - 0605P034 PMV Valmontone Itinere Sud Km 584,3</t>
  </si>
  <si>
    <t>Impianto di terra PMV Valmontone Itinere Sud Km 584</t>
  </si>
  <si>
    <t>Impianto di terra AdS Frascati Est -  Shelter</t>
  </si>
  <si>
    <t>ALL.A1/RAC.RM S.</t>
  </si>
  <si>
    <t>Impianto di terra Svincolo Interconnessione A1/D19</t>
  </si>
  <si>
    <t>ALL. A1/A24</t>
  </si>
  <si>
    <t>Impianto di terra Svincolo Interconnessione A1/A24</t>
  </si>
  <si>
    <t>Impianto di terra Punto Blu Frosinone</t>
  </si>
  <si>
    <t>Impianto di terra Punto Blu Torrimpietra</t>
  </si>
  <si>
    <t>PS CERVETERI</t>
  </si>
  <si>
    <t>Impianto di terra PS Cerveteri</t>
  </si>
  <si>
    <t>PM-PN-PS ROMA SUD</t>
  </si>
  <si>
    <t>Impianto di terra PS Roma Sud</t>
  </si>
  <si>
    <t>Impianto di terra Punto Blu San Cesareo</t>
  </si>
  <si>
    <t>PS Firenze Nord</t>
  </si>
  <si>
    <t>4</t>
  </si>
  <si>
    <t>Impianto di terra - PS Firenze NORD</t>
  </si>
  <si>
    <t>MILANO-NAPOLI - DX</t>
  </si>
  <si>
    <t>Impianto Di Terra TLC km 324 Dx</t>
  </si>
  <si>
    <t>Impianto Di Terra Meteo Massone</t>
  </si>
  <si>
    <t>MILANO-NAPOLI - SX</t>
  </si>
  <si>
    <t>Impianto Di Terra Meteo S. Maria km 417</t>
  </si>
  <si>
    <t>Shelter PMV - Arezzo Itinere Sud</t>
  </si>
  <si>
    <t>Impianto Di Terra Shelter PMV - Arezzo Itinere Sud</t>
  </si>
  <si>
    <t>Shelter RADIO - A1 Dx 381</t>
  </si>
  <si>
    <t>Impianto Di Terra Shelter RADIO - A1 Dx 381</t>
  </si>
  <si>
    <t>Shelter TLC Laterina A1 Dx 349,6</t>
  </si>
  <si>
    <t>Impianto Di Terra Shelter TLC Laterina A1 Dx 349,6</t>
  </si>
  <si>
    <t>Shelter TLC - A1 Sx 378</t>
  </si>
  <si>
    <t>Impianto Di Terra Shelter TLC - A1 Sx 378</t>
  </si>
  <si>
    <t>Shelter PMV - Firenze Incisa Itinere Nord</t>
  </si>
  <si>
    <t>Impianto Di Terra Shelter PMV - Incisa Itinere Nord</t>
  </si>
  <si>
    <t>Shelter Arno a Signa A1 Sx 285,4</t>
  </si>
  <si>
    <t>Impianto di Terra Shelter Arno a Signa A1 Sx 285,4</t>
  </si>
  <si>
    <t>Shelter RADIO Salita San Donato A1 Dx 307,5</t>
  </si>
  <si>
    <t>Impianto Di Terra Shelter RADIO Salita San Donato A1 Dx 307,5</t>
  </si>
  <si>
    <t>Shelter RADIO Brancolano A1 Sx 296,6</t>
  </si>
  <si>
    <t>Impianto Di Terra Shelter RADIO Brancolano A1 Sx 296,6</t>
  </si>
  <si>
    <t>AdP Rignano Est</t>
  </si>
  <si>
    <t>Impianto Di Terra AdP Rignano Est (FM - IP)</t>
  </si>
  <si>
    <t>Shelter TLC - A1 Dx 364</t>
  </si>
  <si>
    <t>Impianto Di Terra Shelter TLC - A1 Dx 364</t>
  </si>
  <si>
    <t>Shelter TLC Caprenne A1 Sx 343</t>
  </si>
  <si>
    <t>Impianto Di Terra Shelter TLC Caprenne A1 Sx 343</t>
  </si>
  <si>
    <t>SIBOLLA NORD -  Km 50.000</t>
  </si>
  <si>
    <t>impianto di terra Area Parcheggio Altopascio Nord - Servizi</t>
  </si>
  <si>
    <t>SIBOLLA SUD -  Km 50.400</t>
  </si>
  <si>
    <t>impianto di terra Area Parcheggio Altopascio Sud - Servizi</t>
  </si>
  <si>
    <t>POD - Illuminazione A11/A12 - KM67,2 DX</t>
  </si>
  <si>
    <t>POD</t>
  </si>
  <si>
    <t>impianto di terra Illuminazione Intersezione A11 - Bretella Lucca Viareggio</t>
  </si>
  <si>
    <t>Shelter PMV - Lucca Itinere Est - KM68 SX</t>
  </si>
  <si>
    <t>impianto di terra Shelter Lucca</t>
  </si>
  <si>
    <t>Shelter TVCC - Tassignano - KM59.1 SX</t>
  </si>
  <si>
    <t>impianto di terra Shelter Tassignano + PMV Capannori Dir Fi</t>
  </si>
  <si>
    <t>Shelter TVCC - Cave (Ponte Dogaia) - KM74.6 SX</t>
  </si>
  <si>
    <t>impianto di terra Shelter Cave FM</t>
  </si>
  <si>
    <t>Shelter PMV - Prato Ovest Itinere Ovest - KM15.8 DX</t>
  </si>
  <si>
    <t>impianto di terra PMV Pistoia dir PISA + Fabb Archivio FM</t>
  </si>
  <si>
    <t>Shelter TVCC - Porcari - KM54.9 SX</t>
  </si>
  <si>
    <t>impianto di terra Shelter Porcari + PMV Capannori dir Pisa</t>
  </si>
  <si>
    <t>Shelter TVCC - Capannori - KM62.3 SX</t>
  </si>
  <si>
    <t>Impianto di terra Shelter Capannori</t>
  </si>
  <si>
    <t>1,7</t>
  </si>
  <si>
    <t>Shelter TVCC - Serchio - KM71.4 DX</t>
  </si>
  <si>
    <t>impianto di terra Shelter Serchio FM</t>
  </si>
  <si>
    <t>BenzoPMV - KM0 DX</t>
  </si>
  <si>
    <t>impianto di terra Benzo PMV - Ingresso Peretola</t>
  </si>
  <si>
    <t>FIRENZE-PISA - SX - P0604006</t>
  </si>
  <si>
    <t>impianto di terra PMV bandiera - Intersezione A11-A1</t>
  </si>
  <si>
    <t>POD - Torre Abbattibile TLC - KM 33 DX</t>
  </si>
  <si>
    <t>impianto di terra Shelter torre abbattibile</t>
  </si>
  <si>
    <t>Shelter TVCC - Sesto Fiorentino/Osmannoro - KM1.9 DX</t>
  </si>
  <si>
    <t>impianto di terra Shelter - Santa Cristina</t>
  </si>
  <si>
    <t>Shelter TVCC - Montecatini - KM38.5 DX</t>
  </si>
  <si>
    <t>impianto di terra Shelter Montecatini</t>
  </si>
  <si>
    <t>Shelter TVCC - Cafaggio - KM11.7 SX</t>
  </si>
  <si>
    <t>impianto di terra Shelter Cafaggio</t>
  </si>
  <si>
    <t>impianto di terra PMV Prato ovest dir Pisa</t>
  </si>
  <si>
    <t>Shelter TVCC - Chiesina - KM45.9 DX</t>
  </si>
  <si>
    <t>impianto di terra Shelter Chiesina</t>
  </si>
  <si>
    <t>Shelter PMV - Prato Est Itinere Ovest - KM7.2 DX</t>
  </si>
  <si>
    <t>impianto di terra PMV  Prato est dir Pisa</t>
  </si>
  <si>
    <t>Radioripetitore Macchino</t>
  </si>
  <si>
    <t>Shelter radioripetitore Macchino</t>
  </si>
  <si>
    <t>Impianto di terra Macchino</t>
  </si>
  <si>
    <t>FIRENZE-PISA - SX - P0604135</t>
  </si>
  <si>
    <t>Impianto Di Terra PMV KM68,4</t>
  </si>
  <si>
    <t>FIRENZE-PISA - SX - P0604136</t>
  </si>
  <si>
    <t>Impianto Di Terra PMV KM 51,6</t>
  </si>
  <si>
    <t>MIGLIARINO SUD</t>
  </si>
  <si>
    <t>Impianto di terra AREA SERVIZIO MIGLIARINO SUD FM - IP - CARTELLI</t>
  </si>
  <si>
    <t>POSTO NEVE PIAN DEL VOGLIO</t>
  </si>
  <si>
    <t>Impianto di terra AUTORIMESSA PN PIAN DEL VOGLIO</t>
  </si>
  <si>
    <t>POSTO NEVE RONCOBILACCIO</t>
  </si>
  <si>
    <t>Impianto di terra PN DEP. CLORURI RONCOBILACCIO</t>
  </si>
  <si>
    <t>POSTO NEVE MONTESPICCHIO</t>
  </si>
  <si>
    <t>Impianto di terra DEP. SALE MONTESPICCHIO</t>
  </si>
  <si>
    <t>POSTO NEVE RIOVEGGIO</t>
  </si>
  <si>
    <t>Impianto di terra AUTORIMESSA PN RIOVEGGIO</t>
  </si>
  <si>
    <t>220</t>
  </si>
  <si>
    <t>FI SCANDICCI</t>
  </si>
  <si>
    <t>Impianto di terra STAZIONE SCANDICCI FM - IP (con annesso PM-PN)</t>
  </si>
  <si>
    <t>375</t>
  </si>
  <si>
    <t>FIRENZE - A01.3 - DIREZIONE 4 TRONCO FIRENZE</t>
  </si>
  <si>
    <t>Impianto di terra DIREZIONE DI TRONCO FM - IP</t>
  </si>
  <si>
    <t>32</t>
  </si>
  <si>
    <t>CORONCINA</t>
  </si>
  <si>
    <t>Impianto di terra RIPETITORE CORONCINA</t>
  </si>
  <si>
    <t>MONTRAGO</t>
  </si>
  <si>
    <t>Impianto di terra RIPETITORE MONTRAGO - FM + LPS</t>
  </si>
  <si>
    <t>FIRENZE-PISA - SX - P0604151</t>
  </si>
  <si>
    <t>Impianto di terra PMV Km 47+500 FM</t>
  </si>
  <si>
    <t>FIRENZE-PISA - DX - P0604010</t>
  </si>
  <si>
    <t>Impianto di terra PMV p0604010 Prato est da Prato - FM</t>
  </si>
  <si>
    <t>FIRENZE-PISA - DX - P0604051</t>
  </si>
  <si>
    <t>Impianto Di Terra PMV KM0 FM</t>
  </si>
  <si>
    <t>FIRENZE-PISA - DX - P0604303</t>
  </si>
  <si>
    <t>Impianto di terra PMV KM 2 FM</t>
  </si>
  <si>
    <t>FIRENZE-PISA - SX - P0604007</t>
  </si>
  <si>
    <t>Impianto di terra PMV PRATO EST km 9,350 FM</t>
  </si>
  <si>
    <t>FIRENZE-PISA - DX - P0604011</t>
  </si>
  <si>
    <t>Impianto di terra PMV  Km 48+400 FM</t>
  </si>
  <si>
    <t>FIRENZE-PISA - DX - P0604012.</t>
  </si>
  <si>
    <t>Impianto di terra PMV KM 64+300 FM</t>
  </si>
  <si>
    <t>FIRENZE-PISA - DX - P0604028</t>
  </si>
  <si>
    <t>Impianto di terra PMV Km36,45 FM</t>
  </si>
  <si>
    <t>FIRENZE-PISA - SX - P0604029</t>
  </si>
  <si>
    <t>Impianto di terra PMV Km40,45 FM</t>
  </si>
  <si>
    <t>MILANO-NAPOLI - DX - P0604030</t>
  </si>
  <si>
    <t>Impianto di terra PMV VALDARNO Itinere Sud km 334,8 Dx</t>
  </si>
  <si>
    <t>MILANO-NAPOLI - SX - P0604031</t>
  </si>
  <si>
    <t>Impianto di terra PMV VALDARNO Itinere Nord km 337,1 Sx</t>
  </si>
  <si>
    <t>MILANO-NAPOLI - SX - 0604P044.</t>
  </si>
  <si>
    <t>Impianto di terra PMV MONTE SAN SAVINO Itinere Nord Km 373,6 Sx</t>
  </si>
  <si>
    <t>MILANO-NAPOLI - SX - 0604P045.</t>
  </si>
  <si>
    <t>Impianto di terra PMV CHIUSI Itinere Nord Km 411,6 Sx</t>
  </si>
  <si>
    <t>FIRENZE-PISA - DX - P0604049</t>
  </si>
  <si>
    <t>Impianto di terra PMV Km 45,100 FM</t>
  </si>
  <si>
    <t>MILANO-NAPOLI - SX - 0604P132</t>
  </si>
  <si>
    <t>Impianto di terra PMV INCISA Itinere Nord Km 321 Sx</t>
  </si>
  <si>
    <t>MILANO-NAPOLI - SX - 0604P142</t>
  </si>
  <si>
    <t>Impianto di terra PMV AREZZO Itinere Nord KM 360,4 Sx</t>
  </si>
  <si>
    <t>PERETOLA NORD</t>
  </si>
  <si>
    <t>Impianto di terra ADS PERETOLA NORD FM - IP</t>
  </si>
  <si>
    <t>PERETOLA SUD</t>
  </si>
  <si>
    <t>Impianto di terra ADS PERETOLA SUD FM - IP - CARTELLI</t>
  </si>
  <si>
    <t>CHIANTI EST.</t>
  </si>
  <si>
    <t>Impianto di terra ADS CHIANTI EST+OVEST FM - IP - CARTELLI</t>
  </si>
  <si>
    <t>ARNO OVEST</t>
  </si>
  <si>
    <t>Impianto di terra ADS ARNO OVEST (+Vallombrosa) IP - CARTELLI</t>
  </si>
  <si>
    <t>BADIA NUOVA OVEST</t>
  </si>
  <si>
    <t>Impianto di terra ADS BADIA NUOVA (IP)-(Cart. Pubb. FM)</t>
  </si>
  <si>
    <t>AGLIO EST</t>
  </si>
  <si>
    <t>Impianto di terra ADS AGLIO EST IP - PRES. IDRA. - CART. PUBB.</t>
  </si>
  <si>
    <t>BISENZIO EST</t>
  </si>
  <si>
    <t>Impianto di terra ADS BISENZIO EST IP - CARTELLI</t>
  </si>
  <si>
    <t>BISENZIO OVEST</t>
  </si>
  <si>
    <t>Impianto di terra ADS BISENZIO OVEST IP - CARTELLI</t>
  </si>
  <si>
    <t>FIRENZE NORD</t>
  </si>
  <si>
    <t>Impianto di terra ADS FIRENZE NORD IP - CART. PUBB.</t>
  </si>
  <si>
    <t>BADIA AL PINO EST</t>
  </si>
  <si>
    <t>Impianto di terra ADS BADIA AL PINO EST IP - CARTELLI</t>
  </si>
  <si>
    <t>BADIA AL PINO OVEST</t>
  </si>
  <si>
    <t>Impianto di terra ADS BADIA AL PINO OVEST IP - CARTELLI</t>
  </si>
  <si>
    <t>LUCIGNANO EST.</t>
  </si>
  <si>
    <t>Impianto di terra ADS LUCIGNANO EST IP - CARTELLI</t>
  </si>
  <si>
    <t>LUCIGNANO OVEST.</t>
  </si>
  <si>
    <t>Impianto di terra ADS LUCIGNANO OVEST IP - CARTELLI</t>
  </si>
  <si>
    <t>MONTEPULCIANO EST.</t>
  </si>
  <si>
    <t>Impianto di terra ADS MONTEPULCIANO EST IP - CARTELLI</t>
  </si>
  <si>
    <t>MONTEPULCIANO OVEST</t>
  </si>
  <si>
    <t>Impianto di terra ADS MONTEPULCIANO OVEST FM - IP</t>
  </si>
  <si>
    <t>SERRAVALLE SUD</t>
  </si>
  <si>
    <t>Impianto di terra ADS SERRAVALLE SUD FM</t>
  </si>
  <si>
    <t>ADS MIGLIARINO NORD</t>
  </si>
  <si>
    <t>Impianto di terra AREA SERVIZIO MIGLIARINO NORD IP - CARTELLI</t>
  </si>
  <si>
    <t>66,5</t>
  </si>
  <si>
    <t>ARNO EST.</t>
  </si>
  <si>
    <t>Impianto di terra ADS ARNO EST Cart. Pubb.-IP</t>
  </si>
  <si>
    <t>MILANO-NAPOLI - SX - 16011</t>
  </si>
  <si>
    <t>Impianto di terra BENZOCARTELLO Km 340</t>
  </si>
  <si>
    <t>PISA NORD</t>
  </si>
  <si>
    <t>Impianto di terra STAZIONE PISA NORD FM - IP</t>
  </si>
  <si>
    <t>Piazzale di stazione FIRENZE NORD</t>
  </si>
  <si>
    <t>Impianto di terra STAZIONE FIRENZE NORD FM - IP</t>
  </si>
  <si>
    <t>RIOVEGGIO</t>
  </si>
  <si>
    <t>Impianto di terra STAZIONE RIOVEGGIO IP</t>
  </si>
  <si>
    <t>Impianto di terra STAZIONE RIOVEGGIO FM</t>
  </si>
  <si>
    <t>63</t>
  </si>
  <si>
    <t>MONTECATINI T.</t>
  </si>
  <si>
    <t>Impianto di terra STAZIONE MONTECATINI FM - IP</t>
  </si>
  <si>
    <t>CAPANNORI</t>
  </si>
  <si>
    <t>Impianto di terra STAZIONE CAPANNORI FM - IP</t>
  </si>
  <si>
    <t>VILLA COSTANZA</t>
  </si>
  <si>
    <t>Impianto di terra STAZIONE VILLA COSTANZA FM - IP</t>
  </si>
  <si>
    <t>PIAN DEL VOGLIO</t>
  </si>
  <si>
    <t>Impianto di terra STAZIONE PIAN DEL VOGLIO FM</t>
  </si>
  <si>
    <t>Impianto di terra STAZIONE PIAN DEL VOGLIO</t>
  </si>
  <si>
    <t>CHIESINA UZZAN.</t>
  </si>
  <si>
    <t>Impianto di terra STAZIONE CHIESINA FM - IP</t>
  </si>
  <si>
    <t>LUCCA EST</t>
  </si>
  <si>
    <t>Impianto di terra STAZIONE LUCCA FM - IP</t>
  </si>
  <si>
    <t>PISTOIA</t>
  </si>
  <si>
    <t>Impianto di terra STAZIONE PISTOIA FM - IP</t>
  </si>
  <si>
    <t>CALENZANO</t>
  </si>
  <si>
    <t>Impianto di terra STAZIONE CALENZANO SESTO FM - IP</t>
  </si>
  <si>
    <t>FI IMPRUNETA</t>
  </si>
  <si>
    <t>Impianto di terra STAZIONE IMPRUNETA FM - IP</t>
  </si>
  <si>
    <t>112</t>
  </si>
  <si>
    <t>VALDARNO</t>
  </si>
  <si>
    <t>Impianto di terra STAZIONE VALDARNO FM - IP</t>
  </si>
  <si>
    <t>111</t>
  </si>
  <si>
    <t>AREZZO</t>
  </si>
  <si>
    <t>Impianto di terra STAZIONE AREZZO FM - IP</t>
  </si>
  <si>
    <t>173</t>
  </si>
  <si>
    <t>PRATO EST</t>
  </si>
  <si>
    <t>Impianto di terra STAZIONE PRATO EST FM - IP</t>
  </si>
  <si>
    <t>BARBERINO</t>
  </si>
  <si>
    <t>Impianto di terra STAZIONE BARBERINO IP - FM</t>
  </si>
  <si>
    <t>FIRENZUOLA</t>
  </si>
  <si>
    <t>Impianto di terra STAZIONE FIRENZUOLA FM - IP</t>
  </si>
  <si>
    <t>RONCOBILACCIO</t>
  </si>
  <si>
    <t>Impianto di terra STAZIONE RONCOBILACCIO-STAZ + ADS RONCOBILACCIO IP</t>
  </si>
  <si>
    <t>Impianto di terra PUNTO BLU FIRENZE NORD FM</t>
  </si>
  <si>
    <t>FIRENZE SUD</t>
  </si>
  <si>
    <t>Impianto di terra STAZIONE FIRENZE SUD FM - IP</t>
  </si>
  <si>
    <t>INCISA REGGELLO</t>
  </si>
  <si>
    <t>Impianto di terra STAZIONE INCISA FM - IP</t>
  </si>
  <si>
    <t>ALTOPASCIO</t>
  </si>
  <si>
    <t>Impianto di terra STAZIONE ALTOPASCIO FM - IP</t>
  </si>
  <si>
    <t>PRATO OVEST</t>
  </si>
  <si>
    <t>Impianto di terra STAZIONE PRATO OVEST FM - IP</t>
  </si>
  <si>
    <t>MONTE S. SAVINO</t>
  </si>
  <si>
    <t>Impianto di terra STAZIONE MONTE SAN SAVINO FM - IP</t>
  </si>
  <si>
    <t>BADIA</t>
  </si>
  <si>
    <t>Impianto di terra STAZIONE BADIA IP - FM</t>
  </si>
  <si>
    <t>CANOVA OVEST -  Km 234.900.</t>
  </si>
  <si>
    <t>Impianto di terra ADP SEMAFORO CANOVA</t>
  </si>
  <si>
    <t>CORZANO EST -  Km 269.200..</t>
  </si>
  <si>
    <t>Impianto di terra PARCHEGGIO CORZANO</t>
  </si>
  <si>
    <t>MARINELLA EST -  Km 273.500</t>
  </si>
  <si>
    <t>Impianto di terra PARCHEGGIO MARINELLA</t>
  </si>
  <si>
    <t>VINGONE EST -  Km 291.700</t>
  </si>
  <si>
    <t>Impianto di terra ADP VINGONE EST</t>
  </si>
  <si>
    <t>VINGONE OVEST -  Km 291.200.</t>
  </si>
  <si>
    <t>Impianto di terra ADP VINGONE OVEST</t>
  </si>
  <si>
    <t>POSTO NEVE ROMITA</t>
  </si>
  <si>
    <t>Impianto di terra ROMITA PN + Shelter + IP (unico contatore)</t>
  </si>
  <si>
    <t>Galleria ALBAGINO DX A01</t>
  </si>
  <si>
    <t>Impianto di terra GALLERIA ALBAGINO + PMV DX</t>
  </si>
  <si>
    <t>Impianto di terra GALLERIA ALBAGINO IP</t>
  </si>
  <si>
    <t>Galleria ALLOCCO DX A01</t>
  </si>
  <si>
    <t>Impianto di terra GALLERIA ALLOCCO CE3 BIS AUX</t>
  </si>
  <si>
    <t>535</t>
  </si>
  <si>
    <t>Impianto di terra GALLERIA ALLOCCO CE 3 FM - IP</t>
  </si>
  <si>
    <t>3.320</t>
  </si>
  <si>
    <t>Galleria SPARVO DX VAR</t>
  </si>
  <si>
    <t>Impianto di terra GALLERIA SPARVO CE 13 (FM) - (IP)</t>
  </si>
  <si>
    <t>1.280</t>
  </si>
  <si>
    <t>Impianto di terra GALLERIA SPARVO CE 14 (FM) - (IP)</t>
  </si>
  <si>
    <t>2.850</t>
  </si>
  <si>
    <t>Galleria VAL di SAMBRO DX VAR</t>
  </si>
  <si>
    <t>Impianto di terra GALLERIA VAL DI SAMBRO CE 11 (FM) -  (IP)</t>
  </si>
  <si>
    <t>2.115</t>
  </si>
  <si>
    <t>Impianto di terra GALLERIA VAL DI SAMBRO CE 12 (FM) - (IP)</t>
  </si>
  <si>
    <t>660</t>
  </si>
  <si>
    <t>Galleria GRIZZANA DX VAR</t>
  </si>
  <si>
    <t>Impianto di terra GALLERIA GRIZZANA CE 9 (FM) - (IP)</t>
  </si>
  <si>
    <t>720</t>
  </si>
  <si>
    <t>Impianto di terra GALLERIA GRIZZANA CE 10 (FM) - (IP)</t>
  </si>
  <si>
    <t>1.120</t>
  </si>
  <si>
    <t>Galleria BOSCACCIO DX A01 VdV</t>
  </si>
  <si>
    <t>Impianto di terra GALLERIA BOSCACCIO CE 31 (FM) - (IP)</t>
  </si>
  <si>
    <t>0</t>
  </si>
  <si>
    <t>Impianto di terra GALLERIA BOSCACCIO CE 32 (FM) - (IP)</t>
  </si>
  <si>
    <t>715</t>
  </si>
  <si>
    <t>Galleria PULIANA DX A01</t>
  </si>
  <si>
    <t>Impianto di terra GALLERIA PULIANA CE 18 (FM) - (IP) + INTER. AGLIO</t>
  </si>
  <si>
    <t>260</t>
  </si>
  <si>
    <t>Galleria QUERCIA DX VAR</t>
  </si>
  <si>
    <t>Impianto di terra GALLERIA QUERCIA + RIOV. CE 7 (IP)</t>
  </si>
  <si>
    <t>Galleria CASINO DX VAR</t>
  </si>
  <si>
    <t>Impianto di terra GALLERIA CASINO CE 8 (IP)</t>
  </si>
  <si>
    <t>1.550</t>
  </si>
  <si>
    <t>Galleria di BASE DX VAR</t>
  </si>
  <si>
    <t>Impianto di terra GALLERIA BASE CE 1/5 + POGGIO CIVITELLA (FM) - (IP)</t>
  </si>
  <si>
    <t>1.400</t>
  </si>
  <si>
    <t>Galleria di BASE SX VAR</t>
  </si>
  <si>
    <t>Impianto di terra GALLERIA BASE CE 5/5 (FM)-(IP)</t>
  </si>
  <si>
    <t>Galleria BUTTOLI SX VAR</t>
  </si>
  <si>
    <t>Impianto di terra GALLERIA BUTTOLI CE 16</t>
  </si>
  <si>
    <t>200</t>
  </si>
  <si>
    <t>Galleria LARGNANO SX VAR</t>
  </si>
  <si>
    <t>Impianto di terra GALLERIA LARGNANO CE 17</t>
  </si>
  <si>
    <t>Galleria BOLLONE III SX VAR</t>
  </si>
  <si>
    <t>Impianto di terra GALLERIA BOLLONE I II III CE 15</t>
  </si>
  <si>
    <t>Galleria CASTAGNA AL MONTE DX A01</t>
  </si>
  <si>
    <t>Impianto di terra GALLERIA CASTAGNA IP</t>
  </si>
  <si>
    <t>Galleria MONTESPICCHIO I DX A01</t>
  </si>
  <si>
    <t>Impianto di terra GALLERIA MONTESPICCHIO IP</t>
  </si>
  <si>
    <t>Galleria SETTEFONTI DX A01</t>
  </si>
  <si>
    <t>Impianto di terra GALLERIA SETTEFONTI IP</t>
  </si>
  <si>
    <t>Galleria BRUSCHETO SX A01</t>
  </si>
  <si>
    <t>Impianto di terra GALLERIA BRUSCHETO IP</t>
  </si>
  <si>
    <t>Galleria SAN DONATO SX A01</t>
  </si>
  <si>
    <t>Impianto di terra GALLERIA S. DONATO FM - IP</t>
  </si>
  <si>
    <t>Shelter RADIO San Donato A1 SX 310,5</t>
  </si>
  <si>
    <t>Impianto di terra Shelter RADIO San Donato A1 SX 310,5</t>
  </si>
  <si>
    <t>495</t>
  </si>
  <si>
    <t>Galleria POZZOLATICO DX A01</t>
  </si>
  <si>
    <t>CABINA ELETTRICA 2 GALLERIA POZZOLATICO DX A01</t>
  </si>
  <si>
    <t>Impianto di terra GALLERIA POZZOLATICO DX FM - IP - CE2 Lato Firenze Sud</t>
  </si>
  <si>
    <t>Galleria COLLE DX A01</t>
  </si>
  <si>
    <t>Impianto di terra GALLERIA COLLE IP</t>
  </si>
  <si>
    <t>Galleria GARDELLETTA DX A01</t>
  </si>
  <si>
    <t>Impianto di terra GALLERIA GARDELETTA CE6</t>
  </si>
  <si>
    <t>1.247</t>
  </si>
  <si>
    <t>Galleria VADO DX A01</t>
  </si>
  <si>
    <t>Impianto di terra GALLERIA VADO CAMPOLUNGO CE 4/5 FM - IP</t>
  </si>
  <si>
    <t>Galleria CASELLINA DX A01</t>
  </si>
  <si>
    <t>Impianto di terra GALLERIA CASELLINA</t>
  </si>
  <si>
    <t>561</t>
  </si>
  <si>
    <t>Galleria MELARANCIO I DX A01</t>
  </si>
  <si>
    <t>Impianto di terra GALLERIA MELARANCIO SUD FM - IP</t>
  </si>
  <si>
    <t>437</t>
  </si>
  <si>
    <t>CABINA ELETTRICA 1 GALLERIA POZZOLATICO DX A01</t>
  </si>
  <si>
    <t>Impianto di terra GALLERIA POZZOLATICO DX FM - IP - CE1 Lato Impruneta</t>
  </si>
  <si>
    <t>Galleria SOSPARA DX A01</t>
  </si>
  <si>
    <t>Impianto di terra GALLERIA SOSPARA-RIPET. GALLERIA SOSPARA</t>
  </si>
  <si>
    <t>580</t>
  </si>
  <si>
    <t>Galleria LE BANZOLE DX A01</t>
  </si>
  <si>
    <t>Impianto di terra GALLERIA BANZOLE CE FM - IP</t>
  </si>
  <si>
    <t>Galleria LE SERRUCCE DX A01</t>
  </si>
  <si>
    <t>Impianto di terra GALLERIA SERRUCCE</t>
  </si>
  <si>
    <t>Galleria POGGETTONE DX A01</t>
  </si>
  <si>
    <t>Impianto di terra GALLERIA POGGETTONE</t>
  </si>
  <si>
    <t>48</t>
  </si>
  <si>
    <t>Galleria RAGNAIA II DX A01</t>
  </si>
  <si>
    <t>Impianto di terra Galleria RAGNAIA II DX A01</t>
  </si>
  <si>
    <t>Galleria CROCI DI CALENZANO DX A01</t>
  </si>
  <si>
    <t>Impianto di terra GALLERIA CROCI SUD IP</t>
  </si>
  <si>
    <t>Galleria CROCI DI CALENZANO SX A01</t>
  </si>
  <si>
    <t>Impianto di terra GALLERIA CROCI NORD IP</t>
  </si>
  <si>
    <t>Galleria PODERUZZO DX A01</t>
  </si>
  <si>
    <t>Impianto di terra GALLERIA PODERUZZO IP</t>
  </si>
  <si>
    <t>Galleria MASSA DX A01</t>
  </si>
  <si>
    <t>Impianto di terra GALLERIA MASSA IP</t>
  </si>
  <si>
    <t>Galleria POGGIO PALINA DX A01</t>
  </si>
  <si>
    <t>Impianto di terra GALLERIA POGGIOPALINA IP</t>
  </si>
  <si>
    <t>4.350</t>
  </si>
  <si>
    <t>Galleria SANTA LUCIA DX A01 VdV</t>
  </si>
  <si>
    <t>Impianto di terra GALLERIA SANTA LUCIA CE 27 (FM) - (IP)</t>
  </si>
  <si>
    <t>Galleria LA CROCINA SX A01</t>
  </si>
  <si>
    <t>Impianto di terra GALLERIA CROCINA</t>
  </si>
  <si>
    <t>Galleria sottopasso A1 DX VAR</t>
  </si>
  <si>
    <t>Impianto di terra Sottopasso+TLC+Semaf Vingone Sud</t>
  </si>
  <si>
    <t>Galleria MELARANCIO A SX A01</t>
  </si>
  <si>
    <t>Impianto di terra GALLERIA MELARANCIO NORD</t>
  </si>
  <si>
    <t>Galleria CITERNA DX A01</t>
  </si>
  <si>
    <t>Impianto di terra GALLERIA CITERNA FM</t>
  </si>
  <si>
    <t>Galleria SERRAVALLE DX A11</t>
  </si>
  <si>
    <t>Impianto di terra GALLERIA SERRAVALLE FM - IP</t>
  </si>
  <si>
    <t>Galleria BELLOSGUARDO DX A01</t>
  </si>
  <si>
    <t>Impianto di terra GALLERIA BELLOSGUARDO IP</t>
  </si>
  <si>
    <t>Galleria CASARSA DX A01</t>
  </si>
  <si>
    <t>Impianto di terra GALLERIA CASARSA IP</t>
  </si>
  <si>
    <t>Galleria MONTE FRASSINO I DX A01</t>
  </si>
  <si>
    <t>Impianto di terra GALL. MONTEFRASSINO I E II + RIPET.</t>
  </si>
  <si>
    <t>Galleria CASTELLO DX A01</t>
  </si>
  <si>
    <t>Impianto di terra GALLERIA CASTELLO IP</t>
  </si>
  <si>
    <t>Galleria SERRA RIPOLI DX A01</t>
  </si>
  <si>
    <t>Impianto di terra GALLERIA SERRA RIPOLI</t>
  </si>
  <si>
    <t>Galleria LE ROVINE DX A01</t>
  </si>
  <si>
    <t>Impianto di terra GALLERIA ROVINE</t>
  </si>
  <si>
    <t>MILANO-NAPOLI - DX - 0604P150.</t>
  </si>
  <si>
    <t>Impianto di terra PMV Shelter madonnina Km 240 DX</t>
  </si>
  <si>
    <t>MILANO-NAPOLI - DX - 0604P143</t>
  </si>
  <si>
    <t>Impianto di terra PMV AREZZO Itinere Sud - Km 357+800 SUD</t>
  </si>
  <si>
    <t>PMV FIRENZE NORD - SX - P0604129</t>
  </si>
  <si>
    <t>Impianto di terra PMV KM 5</t>
  </si>
  <si>
    <t>MILANO-NAPOLI - DX - 0604P043</t>
  </si>
  <si>
    <t>Impianto di terra PMV MONTE SAN SAVINO Itinere Sud - Km 369,85 SUD</t>
  </si>
  <si>
    <t>SERRAVALLE NORD</t>
  </si>
  <si>
    <t>Impianto di terra ADS SERRAVALLE NORD+SUD IP</t>
  </si>
  <si>
    <t>VALDICHIANA</t>
  </si>
  <si>
    <t>Impianto di terra STAZIONE VALDICHIANA FM - IP (con annesso Autorimessa PN)</t>
  </si>
  <si>
    <t>CHIUSI-CHIANC.</t>
  </si>
  <si>
    <t>Impianto di terra STAZIONE CHIUSI FM - IP (con annesso Autorimessa PM-PN)</t>
  </si>
  <si>
    <t>233</t>
  </si>
  <si>
    <t>FIRENZE OVEST</t>
  </si>
  <si>
    <t>Impianto di terra STAZIONE FIRENZE OVEST FM-IP</t>
  </si>
  <si>
    <t>Shelter RADIO Crocina A1 Dx 355,5</t>
  </si>
  <si>
    <t>Impianto di terra Shelter RADIO Crocina A1 Dx 355,5</t>
  </si>
  <si>
    <t>5.400</t>
  </si>
  <si>
    <t>Impianto di terra GALLERIA BASE CER 3/5 (FM)-(IP)</t>
  </si>
  <si>
    <t>1.200</t>
  </si>
  <si>
    <t>Galleria ALTETA MANGANACCIA DX A01</t>
  </si>
  <si>
    <t>Impianto di terra GALLERIA MANGANACCIA CE 19 - CE 20 (FM) - (IP)</t>
  </si>
  <si>
    <t>Impianto di terra GALLERIA SANTA LUCIA CE 28 (FM) - (IP)</t>
  </si>
  <si>
    <t>Impianto di terra GALLERIA SANTA LUCIA CE 29 (FM) - (IP)</t>
  </si>
  <si>
    <t>shelter consegna SS9 via Emilia</t>
  </si>
  <si>
    <t>Sh consegna via Emila Ramo Verde</t>
  </si>
  <si>
    <t>shelter consegna R14 Panigale</t>
  </si>
  <si>
    <t>Impianto Di Terra</t>
  </si>
  <si>
    <t>shelter consegna R14 Casteldebole SX</t>
  </si>
  <si>
    <t>SH consegna Casteldebole SX</t>
  </si>
  <si>
    <t>shelter consegna R14 Casteldebole DX</t>
  </si>
  <si>
    <t>SHELTER CONSEGNA AEROPORTO</t>
  </si>
  <si>
    <t>SH consegna aeroporto Impianto Di Terra</t>
  </si>
  <si>
    <t>presidio idraulico Villamarzana</t>
  </si>
  <si>
    <t>shelter consegna R14 Togliatti</t>
  </si>
  <si>
    <t>SH consegna Togliatti Impianto Di Terra</t>
  </si>
  <si>
    <t>shelter consegna Bencivenni</t>
  </si>
  <si>
    <t>SH consegna Bencivenni Impianto Di Terra</t>
  </si>
  <si>
    <t>shelter consegna Biancolelli</t>
  </si>
  <si>
    <t>SH consegna Biancolelli Impianto Di Terra</t>
  </si>
  <si>
    <t>shelter consegna Alberelli</t>
  </si>
  <si>
    <t>SH consegna Alberelli Impianto Di Terra</t>
  </si>
  <si>
    <t>Shelter 43 PMV - T06-BO Itinere Nord - Km 21,6</t>
  </si>
  <si>
    <t>SH 43 Impianto Di Terra</t>
  </si>
  <si>
    <t>Shelter 42 PMV - A14-BO Itinere Sud - Km 21.3</t>
  </si>
  <si>
    <t>SH 42 Impianto Di Terra</t>
  </si>
  <si>
    <t>SHELTER IMPIANTI SHBO41 - Km.20+860</t>
  </si>
  <si>
    <t>SH 41 Impianto Di Terra</t>
  </si>
  <si>
    <t>SHELTER IMPIANTI SHBA40 - Km.20+480</t>
  </si>
  <si>
    <t>SH 40 Impianto Di Terra</t>
  </si>
  <si>
    <t>SHELTER IMPIANTI SHBA38 - Km.20+100</t>
  </si>
  <si>
    <t>SH 38 Impianto Di Terra</t>
  </si>
  <si>
    <t>SHELTER IMPIANTI SHBO37 - Km.19+750</t>
  </si>
  <si>
    <t>SH 37 Impianto Di Terra</t>
  </si>
  <si>
    <t>SHELTER IMPIANTI SHBO35 - Km.18+970</t>
  </si>
  <si>
    <t>SH 35 Impianto Di Terra</t>
  </si>
  <si>
    <t>Shelter 31 PMV - T06-BO Itinere Nord - Km 18,2</t>
  </si>
  <si>
    <t>SH 31 Impianto Di Terra</t>
  </si>
  <si>
    <t>SHELTER IMPIANTI SHBA30 - Km.17+020</t>
  </si>
  <si>
    <t>SH 30 Impianto Di Terra</t>
  </si>
  <si>
    <t>SHELTER IMPIANTI SHBA26 - Km.15+677</t>
  </si>
  <si>
    <t>SH 26 Impianto Di Terra</t>
  </si>
  <si>
    <t>Shelter 25 PMV - T06-BO Itinere Nord - Km 16</t>
  </si>
  <si>
    <t>SH 25 Impianto Di Terra</t>
  </si>
  <si>
    <t>SHELTER IMPIANTI SHBA20 - Km.14+335</t>
  </si>
  <si>
    <t>SH 20 Impianto Di Terra</t>
  </si>
  <si>
    <t>SHELTER IMPIANTI SHBO19 - Km.15+133</t>
  </si>
  <si>
    <t>SH 19 Impianto Di Terra</t>
  </si>
  <si>
    <t>SHELTER IMPIANTI SH17 -  Km 14.330</t>
  </si>
  <si>
    <t>SH 17 Impianto Di Terra</t>
  </si>
  <si>
    <t>SHELTER IMPIANTI SH09 - Km 12.000</t>
  </si>
  <si>
    <t>SH 09 Impianto Di Terra</t>
  </si>
  <si>
    <t>SHELTER IMPIANTI SH10 - Km 10.895</t>
  </si>
  <si>
    <t>SH 10 Impianto Di Terra</t>
  </si>
  <si>
    <t>SHELTER IMPIANTI SH08 - Km 10.260</t>
  </si>
  <si>
    <t>SH 08 Impianto Di Terra</t>
  </si>
  <si>
    <t>SHELTER IMPIANTI SH05 - Km 10.560</t>
  </si>
  <si>
    <t>SH 05 Impianto Di Terra</t>
  </si>
  <si>
    <t>SHELTER IMPIANTI SH03 - Km 10.263</t>
  </si>
  <si>
    <t>SH 03 Impianto Di Terra</t>
  </si>
  <si>
    <t>SHELTER CONSEGNA LAME</t>
  </si>
  <si>
    <t>IMPIANTO DI TERRA SHELTER CONSEGNA LAME</t>
  </si>
  <si>
    <t>SHELTER CONSEGNA CONTELUNA</t>
  </si>
  <si>
    <t>IMPIANTO DI TERRA SHELTER CONSEGNA CONTELUNA</t>
  </si>
  <si>
    <t>SHELTER CONSEGNA S.DONNINO</t>
  </si>
  <si>
    <t>IMPIANTO DI TERRA SHELTER CONSEGNA S.DONNINO</t>
  </si>
  <si>
    <t>FORNACE Z...</t>
  </si>
  <si>
    <t>IMPIANTO DI TERRA SVINCOLO LIBERO FORNACE ZARATTINI</t>
  </si>
  <si>
    <t>BAGNACAVALLO</t>
  </si>
  <si>
    <t>IMPIANTO DI TERRA SVINCOLO LIBERO BAGNOCAVALLO</t>
  </si>
  <si>
    <t>AL. A14/DIR. RA</t>
  </si>
  <si>
    <t>Impianto Di Terra INTERCONNESSIONE AL. A14/DIR. RA</t>
  </si>
  <si>
    <t>SS16 ADRIATICA</t>
  </si>
  <si>
    <t>IMPIANTO DI TERRA SS16 ADRIATICA</t>
  </si>
  <si>
    <t>BOLOGNA-TARANTO - SX - 68229</t>
  </si>
  <si>
    <t>IMPIANTO DI TERRA BENZO CARTELLO B0603003 TIPO JOL</t>
  </si>
  <si>
    <t>CANCELLI ITINERE</t>
  </si>
  <si>
    <t>IMPIANTO DI TERRA CANCELLI ITINERE Km. 96+100 SUD</t>
  </si>
  <si>
    <t>IMPIANTO DI TERRA CANCELLI ITINERE Km. 118+600 NORD</t>
  </si>
  <si>
    <t>IMPIANTO DI TERRA CANCELLO ITINERE Km. 143+600 SUD</t>
  </si>
  <si>
    <t>BOLOGNA-TARANTO - SX</t>
  </si>
  <si>
    <t>IMPIANTO DI TERRA CANCELLO ITINERE Km. 143+600 NORD</t>
  </si>
  <si>
    <t>IMPIANTO DI TERRA CANCELLO ITINERE Km. 116+550 SUD</t>
  </si>
  <si>
    <t>IMPIANTO DI TERRA CANCELLI ITINERE Km. 104+050 NORD</t>
  </si>
  <si>
    <t>BOLOGNA-TARANTO - DX - 0603P281</t>
  </si>
  <si>
    <t>IMPIANTO DI TERRA RUBICONE ITINERE SUD KM 109,12 D P281</t>
  </si>
  <si>
    <t>BOLOGNA-TARANTO - SX - 0603P282</t>
  </si>
  <si>
    <t>IMPIANTO DI TERRA RUBICONE ITINERE NORD KM112,2 S P282</t>
  </si>
  <si>
    <t>DIRAMAZIONE PER RAVENNA - SX - 0603P211</t>
  </si>
  <si>
    <t>IMPIANTO DI TERRA EX RAVENNA BARRIERA KM 27,1 S P211</t>
  </si>
  <si>
    <t>BOLOGNA-TARANTO - DX - 0603P058</t>
  </si>
  <si>
    <t>IMPIANTO DI TERRA FORLI ITENERE SUD KM 80,3 D P058</t>
  </si>
  <si>
    <t>BOLOGNA-TARANTO - SX - 0603P093</t>
  </si>
  <si>
    <t>IMPIANTO DI TERRA CESENA ITINERE NORD KM 101 S P093</t>
  </si>
  <si>
    <t>IMOLA: (IMOLA -&gt; CASTEL S. PIETRO)</t>
  </si>
  <si>
    <t>RADIO TOWER CO</t>
  </si>
  <si>
    <t>IMPIANTO DI TERRA TOWER CO IMOLA SVINCOLO</t>
  </si>
  <si>
    <t>IMPIANTO DI TERRA TOWER CO ADS SANT EUFEMIA</t>
  </si>
  <si>
    <t>IMPIANTO DI TERRA TOWER CO RICCIONE STAZIONE</t>
  </si>
  <si>
    <t>CATTOLICA: [CATTOLICA -&gt; fs via MALPASSO SEC.DIR.N.]</t>
  </si>
  <si>
    <t>IMPIANTO DI TERRA TOWER CO CATTOLICA STAZIONE</t>
  </si>
  <si>
    <t>BOLOGNA-TARANTO - DX - 14943 -  Km 56.928</t>
  </si>
  <si>
    <t>IMPIANTO DI TERRA ALL RAVENNA NORD DIR NORD</t>
  </si>
  <si>
    <t>BOLOGNA-TARANTO - SX - 14944 -  Km 55.258</t>
  </si>
  <si>
    <t>IMPIANTO DI TERRA ALL RAVENNA SUD DIR SUD</t>
  </si>
  <si>
    <t>BOLOGNA-TARANTO - DX - 14945 -  Km 23.063</t>
  </si>
  <si>
    <t>IMPIANTO DI TERRA SAN LAZZARO DIR SUD</t>
  </si>
  <si>
    <t>POSTO NEVE FORLÌ</t>
  </si>
  <si>
    <t>IMPIANTO DI TERRA POSTO NEVE FORLÌ</t>
  </si>
  <si>
    <t>POSTO NEVE CESENA Km 99</t>
  </si>
  <si>
    <t>IMPIANTO DI TERRA POSTO NEVE CESENA Km 99</t>
  </si>
  <si>
    <t>POSTO NEVE RIMINI SUD</t>
  </si>
  <si>
    <t>IMPIANTO DI TERRA POSTO NEVE RIMINI SUD</t>
  </si>
  <si>
    <t>POSTO NEVE CATTOLICA</t>
  </si>
  <si>
    <t>IMPIANTO DI TERRA POSTO NEVE CATTOLICA</t>
  </si>
  <si>
    <t>PM FORLÌ</t>
  </si>
  <si>
    <t>PM FORLI'</t>
  </si>
  <si>
    <t>IMPIANTO DI TERRA POSTO MANUTENZIONE FORLI</t>
  </si>
  <si>
    <t>PM RIMINI SUD</t>
  </si>
  <si>
    <t>IMPIANTO DI TERRA POSTO MANUTENZIONE RIMINI SUD</t>
  </si>
  <si>
    <t>PM-PN IMOLA</t>
  </si>
  <si>
    <t>PM E LAB. IMPIANTI IMOLA</t>
  </si>
  <si>
    <t>Impianto Di Terra PM e LAB. Impianti Imola</t>
  </si>
  <si>
    <t>PM-PN LUGO-COTIGNOLA</t>
  </si>
  <si>
    <t>PN-PM LUGO-COTIGNOLA</t>
  </si>
  <si>
    <t>IMPIANTO DI TERRA POSTO NEVE LUGO-COTIGNOLA</t>
  </si>
  <si>
    <t>PS Forlì</t>
  </si>
  <si>
    <t>PS FORLI'</t>
  </si>
  <si>
    <t>Impianto Di Terra PS Forlì</t>
  </si>
  <si>
    <t>IMPIANTO DI TERRA CANCELLO ITINERE Km. 118+650 SU</t>
  </si>
  <si>
    <t>IMPIANTO DI TERRA CANCELLI ITINERE Km. 144+000 NORD</t>
  </si>
  <si>
    <t>EX STAZIONE RAVENNA</t>
  </si>
  <si>
    <t>FABBRICATO EX STAZIONE RAVENNA</t>
  </si>
  <si>
    <t>IMPIANTO DI TERRA  PMV - ex Ravenna Barriera</t>
  </si>
  <si>
    <t>PM-PN ALTEDO</t>
  </si>
  <si>
    <t>IMPIANTO DI TERRA PM ALTEDO</t>
  </si>
  <si>
    <t>IMPIANTO DI TERRA POSTO NEVE ALTEDO</t>
  </si>
  <si>
    <t>SV. PORRETTANA</t>
  </si>
  <si>
    <t>IMPIANTO DI TERRA SV. PORRETTANA</t>
  </si>
  <si>
    <t>RACC. SS. 516</t>
  </si>
  <si>
    <t>IMPIANTO DI TERRA RACC. SS. 516</t>
  </si>
  <si>
    <t>ALL.A13/PD SUD.</t>
  </si>
  <si>
    <t>IMPIANTO DI TERRA ALL. A13/PADOVA SUD 13</t>
  </si>
  <si>
    <t>BOLOGNA-PADOVA - DX - 1529</t>
  </si>
  <si>
    <t>IMPIANTO DI TERRA BENZO CARTELLO B0603005</t>
  </si>
  <si>
    <t>BOLOGNA-PADOVA - SX - 68432</t>
  </si>
  <si>
    <t>IMPIANTO DI TERRA BENZO CARTELLO B0603006</t>
  </si>
  <si>
    <t>BOLOGNA-PADOVA - DX - 14942 -  Km 1.518</t>
  </si>
  <si>
    <t xml:space="preserve">IMPIANTO DI TERRA TUTOR ARCOVEGGIO DIREZ. NORD </t>
  </si>
  <si>
    <t>BOLOGNA-PADOVA - DX - 0603P001.</t>
  </si>
  <si>
    <t>IMPIANTO DI TERRA ARCOVEGGIO ITINERE NORD KM 0,5 D P001</t>
  </si>
  <si>
    <t>BOLOGNA-PADOVA - SX - 0603P002</t>
  </si>
  <si>
    <t>IMPIANTO DI TERRA ARCOVEGGIO ITINERE SUD KM 1,5 D P002</t>
  </si>
  <si>
    <t>BOLOGNA-PADOVA - DX - 0603P003</t>
  </si>
  <si>
    <t>IMPIANTO DI TERRA BOARA ITINERE NORD KM 73,4 D P003</t>
  </si>
  <si>
    <t>BOLOGNA-PADOVA - SX - 0603P004</t>
  </si>
  <si>
    <t>IMPIANTO DI TERRA ALL.DIR.PD SUD ITINERE SUD KM 101,9 S P004</t>
  </si>
  <si>
    <t>BOLOGNA-PADOVA - DX - 0603P013</t>
  </si>
  <si>
    <t>IMPIANTO DI TERRA A13/FERRARA SUD ITINERE NORD KM 32,4 D P013</t>
  </si>
  <si>
    <t>BOLOGNA-PADOVA - SX - 0603P014</t>
  </si>
  <si>
    <t>IMPIANTO DI TERRA OCCHIOBELLO ITINERE SUD KM 50,3 S P014</t>
  </si>
  <si>
    <t>BOLOGNA-PADOVA - DX - 0603P064</t>
  </si>
  <si>
    <t>IMPIANTO DI TERRA ALTEDO ITINERE NORD KM 19,8 D P064</t>
  </si>
  <si>
    <t>BOLOGNA-PADOVA - DX - 0603P097</t>
  </si>
  <si>
    <t>IMPIANTO DI TERRA PADOVA INDUSTRIALE ITINERE NORD KM 111,3 D P097</t>
  </si>
  <si>
    <t>BOLOGNA-PADOVA - SX - 0603P125</t>
  </si>
  <si>
    <t>Impianto Di Terra PORTALE PMV P125</t>
  </si>
  <si>
    <t>BOLOGNA-PADOVA - DX</t>
  </si>
  <si>
    <t>IMPIANTO DI TERRA TOWER CO KM 33,659 SUD</t>
  </si>
  <si>
    <t>BOLOGNA-PADOVA - SX</t>
  </si>
  <si>
    <t>IMPIANTO DI TERRA TOWER CO KM 7,958 NORD</t>
  </si>
  <si>
    <t>PM OCCHIOBELLO</t>
  </si>
  <si>
    <t>IMPIANTO DI TERRA PM OCCHIOBELLO</t>
  </si>
  <si>
    <t>PM MONSELICE</t>
  </si>
  <si>
    <t>IMPIANTO DI TERRA PM MONSELICE</t>
  </si>
  <si>
    <t>POSTO NEVE OCCHIOBELLO</t>
  </si>
  <si>
    <t>IMPIANTO DI TERRA POSTO NEVE OCCHIOBELLO</t>
  </si>
  <si>
    <t>POSTO NEVE OCCHIOBELLO SILOS</t>
  </si>
  <si>
    <t>IMPIANTO DI TERRA POSTO NEVE OCCHIOBELLO SILOS</t>
  </si>
  <si>
    <t>POSTO NEVE ROVIGO</t>
  </si>
  <si>
    <t>IMPIANTO DI TERRA POSTO NEVE ROVIGO</t>
  </si>
  <si>
    <t>POSTO NEVE MONSELICE</t>
  </si>
  <si>
    <t>IMPIANTO DI TERRA POSTO NEVE MONSELICE</t>
  </si>
  <si>
    <t>PS Altedo</t>
  </si>
  <si>
    <t>IMPIANTO DI TERRA PS ALTEDO</t>
  </si>
  <si>
    <t>PS Rovigo</t>
  </si>
  <si>
    <t>IMPIANTO DI TERRA PS ROVIGO</t>
  </si>
  <si>
    <t>PS Bologna Casalecchio + PM-PN Bologna Fantoni</t>
  </si>
  <si>
    <t>FABBRICATO PS Casalecchio + PM-PN Fantoni</t>
  </si>
  <si>
    <t>IMPIANTO DI TERRA POSTO MANUTENZIONE FANTONI</t>
  </si>
  <si>
    <t>ALL. A1/A22.</t>
  </si>
  <si>
    <t>IMPIANTO DI TERRA ALL. A1/A22</t>
  </si>
  <si>
    <t>SV.3 RAMO VERDE</t>
  </si>
  <si>
    <t>IMPIANTO DI TERRA SV. 3 UTENZA BENCIVENNI-RAMO VERDE</t>
  </si>
  <si>
    <t>MILANO-NAPOLI - SX - 82</t>
  </si>
  <si>
    <t>IMPIANTO DI TERRA MILANO-NAPOLI - SX - Benzo km 177+350</t>
  </si>
  <si>
    <t>MILANO-NAPOLI - DX - 7682</t>
  </si>
  <si>
    <t>IMPIANTO DI TERRA MILANO-NAPOLI - telecamera km 183 sud</t>
  </si>
  <si>
    <t>BOLOGNA-TARANTO - DX - 0603P189</t>
  </si>
  <si>
    <t>IMPIANTO DI TERRA A14-BO Itinere Sud - Km 21.3 sheletr 42</t>
  </si>
  <si>
    <t>IMPIANTO DI TERRA CANCELLO RICCI CASA NORD</t>
  </si>
  <si>
    <t>IMPIANTO DI TERRA CANCELLO KM 120 SUD</t>
  </si>
  <si>
    <t>IMPIANTO DI TERRA CANCELLO RICCI CASA SUD</t>
  </si>
  <si>
    <t>IMPIANTO DI TERRA CANCELLO KM 153 SUD</t>
  </si>
  <si>
    <t>IMPIANTO DI TERRA CANCELLO KM 153 NORD</t>
  </si>
  <si>
    <t>MILANO-NAPOLI - SX - 0603P216</t>
  </si>
  <si>
    <t>IMPIANTO DI TERRA ALL. A1/R14 ITINERE NORD KM 197+600 PMV 0603P216</t>
  </si>
  <si>
    <t>BOLOGNA-TARANTO - SX - 0603P222..</t>
  </si>
  <si>
    <t>IMPIANTO DI TERRA BORGO PANIGALE ITINERE NORD KM 5,5</t>
  </si>
  <si>
    <t>RACCORDO CASALECCHIO - SX - 0603P274</t>
  </si>
  <si>
    <t>IMPIANTO DI TERRA R14 CASALECCHIO ITINERE NORD km 2+100</t>
  </si>
  <si>
    <t>COMPLANARE DI BOLOGNA - SX - 0603P275</t>
  </si>
  <si>
    <t>T06/BO CASALECCHIO PMV ITINERE OVEST KM 2 SX P275</t>
  </si>
  <si>
    <t>MILANO-NAPOLI - SX - 0603P296</t>
  </si>
  <si>
    <t>IMPIANTO DI TERRA A1 / VALSAMOGGIA ITINERE NORD / KM.186,5</t>
  </si>
  <si>
    <t>MILANO-NAPOLI - DX - 0603P297</t>
  </si>
  <si>
    <t>IMPIANTO DI TERRA A1 / VALSAMOGGIA ITINERE SUD / KM.183</t>
  </si>
  <si>
    <t>BOLOGNA-TARANTO - SX - 0603P194</t>
  </si>
  <si>
    <t>IMPIANTO DI TERRA SHELTER 45 NORD KM 22</t>
  </si>
  <si>
    <t>RACCORDO TANGENZ.LE-BO PANIGALE - SX - 0603P213</t>
  </si>
  <si>
    <t>IMPIANTO DI TERRA RAMO VERDE ITINERE NORD KM 1+600 PMV 0603P213</t>
  </si>
  <si>
    <t>RACCORDO CASALECCHIO - DX - 0603P214</t>
  </si>
  <si>
    <t>IMPIANTO DI TERRA R14 km 0+300 PMV 0603P214 CASALECCHIO ITINERE SUD</t>
  </si>
  <si>
    <t>MILANO-NAPOLI - DX - 0603P044</t>
  </si>
  <si>
    <t>IMPIANTO DI TERRA CROSTOLO ITINERE SUD KM 135,4 D P044</t>
  </si>
  <si>
    <t>MILANO-NAPOLI - DX - 0603P063</t>
  </si>
  <si>
    <t>IMPIANTO DI TERRA A.D.P. CALVETRO OVEST ITINERE SUD KM 153,3 D P063</t>
  </si>
  <si>
    <t>MILANO-NAPOLI - DX - 0603P087</t>
  </si>
  <si>
    <t>IMPIANTO DI TERRA MODENA NORD ITINERE SUD KM 156,3 D P087</t>
  </si>
  <si>
    <t>BOLOGNA-TARANTO - DX - 0603P095</t>
  </si>
  <si>
    <t>IMPIANTO DI TERRA BORGO PANIGALE ITINERE SUD KM 3 D P095</t>
  </si>
  <si>
    <t>MILANO-NAPOLI - SX - 0603P098</t>
  </si>
  <si>
    <t>IMPIANTO DI TERRA MODENA SUD ITINERE NORD KM 172 S P098</t>
  </si>
  <si>
    <t>MILANO-NAPOLI - DX - 0603P113</t>
  </si>
  <si>
    <t>IMPIANTO DI TERRA SASSO MARCONI ITINERE SUD KM 206,5 D P113</t>
  </si>
  <si>
    <t>COMPLANARE DI BOLOGNA - DX - 0603P127.</t>
  </si>
  <si>
    <t xml:space="preserve">IMPIANTO DI TERRA SHELTER 04 KM 9,1 SUD </t>
  </si>
  <si>
    <t>BOLOGNA-TARANTO - DX - 0603P128</t>
  </si>
  <si>
    <t>IMPIANTO DI TERRA SHELTER 06 KM 9,6 SUD</t>
  </si>
  <si>
    <t>COMPLANARE DI BOLOGNA - DX - 0603P129</t>
  </si>
  <si>
    <t>IMPIANTO DI TERRA SHELTER 44 KM 21,8 SUD</t>
  </si>
  <si>
    <t>BOLOGNA-TARANTO - SX - 0603P130</t>
  </si>
  <si>
    <t>IMPIANTO DI TERRA SHELTER 01 KM 9,6 NORD</t>
  </si>
  <si>
    <t>BOLOGNA-TARANTO - DX - 0603P133.</t>
  </si>
  <si>
    <t>IMPIANTO DI TERRA SHELTER 02 KM 8,4 SUD</t>
  </si>
  <si>
    <t>BOLOGNA-TARANTO - SX - 0603P138</t>
  </si>
  <si>
    <t>IMPIANTO DI TERRA SHELTER 07 KM 11,3 NORD</t>
  </si>
  <si>
    <t>BOLOGNA-TARANTO - SX - 0603P143</t>
  </si>
  <si>
    <t>IMPIANTO DI TERRA SHELTER 11 KM 12,6 NORD</t>
  </si>
  <si>
    <t>BOLOGNA-TARANTO - DX - 0603P145</t>
  </si>
  <si>
    <t>IMPIANTO DI TERRA SHELTER 12 KM 11,6 SUD</t>
  </si>
  <si>
    <t>COMPLANARE DI BOLOGNA - SX - 0603P147</t>
  </si>
  <si>
    <t>IMPIANTO DI TERRA SHELTER 13 KM 13,5 NORD</t>
  </si>
  <si>
    <t>BOLOGNA-TARANTO - SX - 0603P151.</t>
  </si>
  <si>
    <t>IMPIANTO DI TERRA SHELTER 15 Nord - Km 14</t>
  </si>
  <si>
    <t>BOLOGNA-TARANTO - DX - 0603P152..</t>
  </si>
  <si>
    <t>IMPIANTO DI TERRA SHELTER 16 Sud - Km 12.9</t>
  </si>
  <si>
    <t>COMPLANARE DI BOLOGNA - DX - 0603P155</t>
  </si>
  <si>
    <t>IMPIANTO DI TERRA SHELTER 18 SUD KM 13,6</t>
  </si>
  <si>
    <t>BOLOGNA-TARANTO - SX - 0603P159</t>
  </si>
  <si>
    <t>IMPIANTO DI TERRA SHELTER 21 Nord - Km 15.4</t>
  </si>
  <si>
    <t>BOLOGNA-TARANTO - DX - 0603P160</t>
  </si>
  <si>
    <t>IMPIANTO DI TERRA SHELTER 22 Sud - Km 14.9</t>
  </si>
  <si>
    <t>COMPLANARE DI BOLOGNA - SX - 0603P162</t>
  </si>
  <si>
    <t>IMPIANTO DI TERRA SHELTER 23 Nord - Km 16</t>
  </si>
  <si>
    <t>COMPLANARE DI BOLOGNA - DX - 0603P163.</t>
  </si>
  <si>
    <t>IMPIANTO DI TERRA SHELTER 24 Sud - Km 15,5</t>
  </si>
  <si>
    <t>BOLOGNA-TARANTO - SX - 0603P166</t>
  </si>
  <si>
    <t>IMPIANTO DI TERRA SHELTER 27 Nord - Km 16.5</t>
  </si>
  <si>
    <t>BOLOGNA-TARANTO - DX - 0603P168</t>
  </si>
  <si>
    <t>IMPIANTO DI TERRA SHELTER 28 Sud - Km 16.4</t>
  </si>
  <si>
    <t>BOLOGNA-TARANTO - SX - 0603P170</t>
  </si>
  <si>
    <t>IMPIANTO DI TERRA SHELTER 29 Nord - Km 17.6</t>
  </si>
  <si>
    <t>BOLOGNA-TARANTO - DX - 0603P175</t>
  </si>
  <si>
    <t>IMPIANTO DI TERRA SHELTER 32 Sud - Km 17.8</t>
  </si>
  <si>
    <t>BOLOGNA-TARANTO - SX - 0603P177.</t>
  </si>
  <si>
    <t>IMPIANTO DI TERRA SHELTER 33 Nord - Km 18.6</t>
  </si>
  <si>
    <t>COMPLANARE DI BOLOGNA - DX - 0603P178</t>
  </si>
  <si>
    <t>IMPIANTO DI TERRA SHELTER 34Sud - Km 18,6</t>
  </si>
  <si>
    <t>BOLOGNA-TARANTO - DX - 0603P181</t>
  </si>
  <si>
    <t>IMPIANTO DI TERRA SHELTER 36 Sud - Km 19.4</t>
  </si>
  <si>
    <t>BOLOGNA-TARANTO - SX - 0603P185</t>
  </si>
  <si>
    <t>IMPIANTO DI TERRA SHELTER 39 Nord - Km 20.1</t>
  </si>
  <si>
    <t>IMPIANTO DI TERRA TOWER CO REGGIO EMILIA STAZIONE</t>
  </si>
  <si>
    <t>CALVETRO OVEST</t>
  </si>
  <si>
    <t>IMPIANTO DI TERRA TOWER CO CALVETRO OVEST</t>
  </si>
  <si>
    <t xml:space="preserve">IMPIANTO DI TERRA TOWER CO MODENA SUD </t>
  </si>
  <si>
    <t>IMPIANTO DI TERRA TOWER CO CANAL DEL LAGO</t>
  </si>
  <si>
    <t>IMPIANTO DI TERRA TOWER CO CA VERZELLONI ITINERE</t>
  </si>
  <si>
    <t>SECCHIA OVEST</t>
  </si>
  <si>
    <t>IMPIANTO DI TERRA TOWER CO SECCHIA OVEST</t>
  </si>
  <si>
    <t>BOLOGNA-TARANTO - SX - 14946 -  Km 8.403</t>
  </si>
  <si>
    <t>IMPIANTO DI TERRA palo rotante km 8+400 sx</t>
  </si>
  <si>
    <t>MILANO-NAPOLI - SX - 14949 -  Km 153.488</t>
  </si>
  <si>
    <t>IMPIANTO DI TERRA Palo rotante tutor Km 153 SX</t>
  </si>
  <si>
    <t>POSTO NEVE Km 121 NORD</t>
  </si>
  <si>
    <t>IMPIANTO DI TERRA POSTO NEVE Km 121 NORD</t>
  </si>
  <si>
    <t>POSTO NEVE Km 188</t>
  </si>
  <si>
    <t>IMPIANTO DI TERRA POSTO NEVE Km 188</t>
  </si>
  <si>
    <t>PM-PN BOLOGNA TANGENZIALE</t>
  </si>
  <si>
    <t>IMPIANTO DI TERRA POSTO MANUTENZIONE TANGENZIALE</t>
  </si>
  <si>
    <t>MILANO-NAPOLI - DX - 631400 - km 153.730</t>
  </si>
  <si>
    <t>IMPIANTO DI TERRA ALL.A22/A1 -TU Km 153 DX</t>
  </si>
  <si>
    <t>POSTO NEVE SASSO MARCONI</t>
  </si>
  <si>
    <t>PN SASSO MARCONI</t>
  </si>
  <si>
    <t>IMPIANTO DI TERRA POSTO NEVE SASSO MARCONI</t>
  </si>
  <si>
    <t>POSTO NEVE EX STAZIONE SASSO M.</t>
  </si>
  <si>
    <t>PN EX SASSO M.</t>
  </si>
  <si>
    <t>IMPIANTO DI TERRA POSTO NEVE EX STAZIONE SASSO M.</t>
  </si>
  <si>
    <t>POSTO NEVE S. LAZZARO</t>
  </si>
  <si>
    <t>PN S. LAZZARO</t>
  </si>
  <si>
    <t>IMPIANTO DI TERRA POSTO NEVE S. LAZZARO</t>
  </si>
  <si>
    <t>PM-PN MODENA NORD</t>
  </si>
  <si>
    <t>POSTO NEVE MODENA NORD</t>
  </si>
  <si>
    <t>IMPIANTO DI TERRA POSTO NEVE MODENA NORD</t>
  </si>
  <si>
    <t>PM E LAB. IMPIANTI MODENA NORD</t>
  </si>
  <si>
    <t>IMPIANTO DI TERRA POSTO MANUTENZIONE MODENA NORD</t>
  </si>
  <si>
    <t>PS Modena nord</t>
  </si>
  <si>
    <t>PS MODENA NORD</t>
  </si>
  <si>
    <t>IMPIANTO DI TERRA PS MODENA NORD</t>
  </si>
  <si>
    <t>IMPIANTO DI TERRA PS BOLOGNA CASALECCHIO</t>
  </si>
  <si>
    <t>CANOSSA-CAMPEG</t>
  </si>
  <si>
    <t>POSTO NEVE TERRE DI CANOSSA</t>
  </si>
  <si>
    <t>IMPIANTO DI TERRA POSTO NEVE CANOSSA</t>
  </si>
  <si>
    <t>IMPIANTO DI TERRA MILANO-NAPOLI - DX - palo rotante- km 153.730</t>
  </si>
  <si>
    <t>RAVENNA.</t>
  </si>
  <si>
    <t>IMPIANTO DI TERRA RAVENNA FM</t>
  </si>
  <si>
    <t>PADOVA SUD</t>
  </si>
  <si>
    <t>IMPIANTO DI TERRA PADOVA SUD</t>
  </si>
  <si>
    <t>300</t>
  </si>
  <si>
    <t>BOLOGNA - A01.2 - DIREZIONE 3 TRONCO BOLOGNA</t>
  </si>
  <si>
    <t>IMPIANTO DI TERRA BOLOGNA - A01.2 - DIREZIONE 3 TRONCO BOLOGNA</t>
  </si>
  <si>
    <t>BAGNACAVALLO: (BAGNACAVALLO -&gt; FORNACE ZARATTINI)</t>
  </si>
  <si>
    <t>IMPIANTO DI TERRA BAGNACAVALLO: (BAGNACAVALLO -&gt; FORNACE ZARATTINI)</t>
  </si>
  <si>
    <t>COMPLANARE DI BOLOGNA - SX - 0603P173</t>
  </si>
  <si>
    <t>IMPIANTO DI TERRA COMPLANARE DI BOLOGNA - SH 31 km 18+200  DX -PMV  0603P173</t>
  </si>
  <si>
    <t>Svin 11 Nord da Via Larga</t>
  </si>
  <si>
    <t>IMPIANTO DI TERRA Shelter consegna S Vitale</t>
  </si>
  <si>
    <t>COMPLANARE DI BOLOGNA - DX - 0603P149</t>
  </si>
  <si>
    <t>IMPIANTO DI TERRA COMPLANARE DI BOLOGNA - DX - SHELTER 14 km 12+200 PMV 0603P149</t>
  </si>
  <si>
    <t>Svin 12 Sud da Futa.</t>
  </si>
  <si>
    <t>IMPIANTO DI TERRA Shelter consegna Mazzini</t>
  </si>
  <si>
    <t>BOLOGNA-PADOVA - SX - 0603P124.</t>
  </si>
  <si>
    <t>IMPIANTO DI TERRA BOLOGNA-PADOVA - SX - 0603P124</t>
  </si>
  <si>
    <t>Piazzale di stazione RAVENNA</t>
  </si>
  <si>
    <t>IMPIANTO DI TERRA RAVENNA</t>
  </si>
  <si>
    <t>BOLOGNA-PADOVA - DX - 0603P109</t>
  </si>
  <si>
    <t>IMPIANTO DI TERRA BOLOGNA-PADOVA - DX - 0603P109</t>
  </si>
  <si>
    <t>RIPETITORE MONTE CERVO</t>
  </si>
  <si>
    <t>SHELTER RIPETITORE MONTE CERVO</t>
  </si>
  <si>
    <t>IMPIANTO DI TERRA RIPETITORE MONTE CERVO</t>
  </si>
  <si>
    <t>BOLOGNA-PADOVA - DX - 0603P108.</t>
  </si>
  <si>
    <t>IMPIANTO DI TERRA BOLOGNA-PADOVA - DX - 0603P108</t>
  </si>
  <si>
    <t>Monte Feriti</t>
  </si>
  <si>
    <t>Shelter Monte Feriti</t>
  </si>
  <si>
    <t>IMPIANTO DI TERRA Monte Feriti</t>
  </si>
  <si>
    <t>BOLOGNA-PADOVA - DX - 0603P107</t>
  </si>
  <si>
    <t>IMPIANTO DI TERRA BOLOGNA-PADOVA - DX - 0603P107</t>
  </si>
  <si>
    <t>BOLOGNA-PADOVA - SX - 0603P106</t>
  </si>
  <si>
    <t>IMPIANTO DI TERRA BOLOGNA-PADOVA - SX - 0603P106</t>
  </si>
  <si>
    <t>BOLOGNA-PADOVA - DX - 0603P105</t>
  </si>
  <si>
    <t>IMPIANTO DI TERRA BOLOGNA-PADOVA - DX - 0603P105</t>
  </si>
  <si>
    <t>IMPIANTO DI TERRA PN CAMPEGINE</t>
  </si>
  <si>
    <t>BOLOGNA-TARANTO - DX - 0603P104</t>
  </si>
  <si>
    <t>IMPIANTO DI TERRA BOLOGNA-TARANTO - DX - 0603P104</t>
  </si>
  <si>
    <t>PIAZZALE POSTO NEVE Km 121 NORD</t>
  </si>
  <si>
    <t>PIAZZALE</t>
  </si>
  <si>
    <t>BOLOGNA-TARANTO - SX - 0603P103</t>
  </si>
  <si>
    <t>IMPIANTO DI TERRA BOLOGNA-TARANTO - SX - 0603P103</t>
  </si>
  <si>
    <t>BOLOGNA-TARANTO - DX - 0603P102.</t>
  </si>
  <si>
    <t>IMPIANTO DI TERRA BOLOGNA-TARANTO - DX - 0603P102</t>
  </si>
  <si>
    <t>PIAZZALE POSTO NEVE Km 188</t>
  </si>
  <si>
    <t>MILANO-NAPOLI - DX - 0603P099</t>
  </si>
  <si>
    <t>IMPIANTO DI TERRA - KM 169 PMV modena sud itinere sud - 0603P099</t>
  </si>
  <si>
    <t>POSTO NEVE PADOVA LEVANTE</t>
  </si>
  <si>
    <t>PIAZZALE POSTO NEVE PADOVA LEVANTE</t>
  </si>
  <si>
    <t>IMPIANTO DI TERRA POSTO NEVE PADOVA LEVANTE</t>
  </si>
  <si>
    <t>PM-PN REGGIO EMILIA</t>
  </si>
  <si>
    <t>PIAZZALE PM-PN REGGIO EMILIA</t>
  </si>
  <si>
    <t>IMPIANTO DI TERRA PM-PN REGGIO EMILIA</t>
  </si>
  <si>
    <t>BOLOGNA-TARANTO - DX - 0603P096</t>
  </si>
  <si>
    <t>IMPIANTO DI TERRA BOLOGNA-TARANTO - DX - 0603P096</t>
  </si>
  <si>
    <t>PIAZZALE PM-PN LUGO-COTIGNOLA</t>
  </si>
  <si>
    <t>IMPIANTO DI TERRA PM-PN LUGO-COTIGNOLA</t>
  </si>
  <si>
    <t>PIAZZALE PM-PN BOLOGNA TANGENZIALE</t>
  </si>
  <si>
    <t>IMPIANTO DI TERRA PM-PN BOLOGNA TANGENZIALE</t>
  </si>
  <si>
    <t>MILANO-NAPOLI - DX - 0603P094</t>
  </si>
  <si>
    <t>IMPIANTO DI TERRA MILANO-NAPOLI - DX -km 186+800 PMV 0603P094</t>
  </si>
  <si>
    <t>SANTERNO OVEST</t>
  </si>
  <si>
    <t>N21-Piazzale</t>
  </si>
  <si>
    <t>Piazzale</t>
  </si>
  <si>
    <t>IMPIANTO DI TERRA Piazzale SANTERNO OVEST</t>
  </si>
  <si>
    <t>BOLOGNA-TARANTO - DX - 0603P092</t>
  </si>
  <si>
    <t>IMPIANTO DI TERRA BOLOGNA-TARANTO - DX - 0603P092</t>
  </si>
  <si>
    <t>BOLOGNA-TARANTO - SX - 0603P090.</t>
  </si>
  <si>
    <t>IMPIANTO DI TERRA BOLOGNA-TARANTO - SX - 0603P090</t>
  </si>
  <si>
    <t>RIPETITORE VENTOLONE</t>
  </si>
  <si>
    <t>PIANO TERRA RIPETITORE VENTOLON</t>
  </si>
  <si>
    <t>PIANO</t>
  </si>
  <si>
    <t>IMPIANTO DI TERRA RIPETITORE VENTOLONEa</t>
  </si>
  <si>
    <t>BOLOGNA-TARANTO - DX - 0603P089</t>
  </si>
  <si>
    <t>IMPIANTO DI TERRA BOLOGNA-TARANTO - DX - 0603P089</t>
  </si>
  <si>
    <t>RACCORDO CASALECCHIO - SX</t>
  </si>
  <si>
    <t>IMPIANTO DI TERRA SP569 pmv 0603P066 casalecchio entrata da Bologna</t>
  </si>
  <si>
    <t>BOLOGNA-TARANTO - SX - 0603P088</t>
  </si>
  <si>
    <t>IMPIANTO DI TERRA BOLOGNA-TARANTO - SX - 0603P088</t>
  </si>
  <si>
    <t>Shelter 04 PMV - T06-BO Itinere Sud - Km 9.1</t>
  </si>
  <si>
    <t>IMPIANTO DI TERRA Shelter 04 PMV - T06-BO Itinere Sud - Km 9.1</t>
  </si>
  <si>
    <t>Shelter PMV - A14-BO Itinere Nord - Km 17.6</t>
  </si>
  <si>
    <t>IMPIANTO DI TERRA consegna Roveri SV 10 SX - Km 17.8</t>
  </si>
  <si>
    <t>MILANO-NAPOLI - SX - 0603P086</t>
  </si>
  <si>
    <t>IMPIANTO DI TERRA MILANO-NAPOLI -PT km158,5 SX - 0603P086</t>
  </si>
  <si>
    <t>BOLOGNA-PADOVA - SX - 0603P085</t>
  </si>
  <si>
    <t>IMPIANTO DI TERRA BOLOGNA-PADOVA - SX - 0603P085</t>
  </si>
  <si>
    <t>BOLOGNA-PADOVA - SX - 0603P084.</t>
  </si>
  <si>
    <t>IMPIANTO DI TERRA BOLOGNA-PADOVA - SX - 0603P084</t>
  </si>
  <si>
    <t>DIRAMAZIONE PER FERRARA - SX - 0603P070</t>
  </si>
  <si>
    <t>IMPIANTO DI TERRA DIRAMAZIONE PER FERRARA - SX - 0603P070</t>
  </si>
  <si>
    <t>Shelter PMV - ex Ravenna Barriera</t>
  </si>
  <si>
    <t>IMPIANTO DI TERRA Shelter PMV - ex Ravenna Barriera</t>
  </si>
  <si>
    <t>MILANO-NAPOLI - SX - 0603P065</t>
  </si>
  <si>
    <t>IMPIANTO DI TERRA MILANO-NAPOLI -PT Km 139,2 SX - 0603P065</t>
  </si>
  <si>
    <t>SASSO MARCONI N</t>
  </si>
  <si>
    <t>IMPIANTO DI TERRA SASSO MARCONI N</t>
  </si>
  <si>
    <t>BOLOGNA-PADOVA - DX - 0603P062</t>
  </si>
  <si>
    <t>IMPIANTO DI TERRA BOLOGNA-PADOVA - DX - 0603P062</t>
  </si>
  <si>
    <t>RICCIONE</t>
  </si>
  <si>
    <t>IMPIANTO DI TERRA RICCIONE</t>
  </si>
  <si>
    <t>BOLOGNA-TARANTO - DX - 0603P061</t>
  </si>
  <si>
    <t>IMPIANTO DI TERRA BOLOGNA-TARANTO - DX - 0603P061</t>
  </si>
  <si>
    <t>VALLE RUBICONE</t>
  </si>
  <si>
    <t>IMPIANTO DI TERRA VALLE RUBICONE</t>
  </si>
  <si>
    <t>BOLOGNA-TARANTO - SX - 0603P060</t>
  </si>
  <si>
    <t>IMPIANTO DI TERRA BOLOGNA-TARANTO - SX - 0603P060</t>
  </si>
  <si>
    <t>IMPIANTO DI TERRA CANOSSA-CAMPEG</t>
  </si>
  <si>
    <t>BOLOGNA-TARANTO - SX - 0603P059.</t>
  </si>
  <si>
    <t>IMPIANTO DI TERRA BOLOGNA-TARANTO - SX - 0603P059</t>
  </si>
  <si>
    <t>REGGIO EMILIA..</t>
  </si>
  <si>
    <t>IMPIANTO DI TERRA REGGIO EMILIA</t>
  </si>
  <si>
    <t>FERRARA SUD</t>
  </si>
  <si>
    <t>IMPIANTO DI TERRA FERRARA SUD</t>
  </si>
  <si>
    <t>BOLOGNA-PADOVA - SX - 0603P056</t>
  </si>
  <si>
    <t>IMPIANTO DI TERRA BOLOGNA-PADOVA - SX - 0603P056</t>
  </si>
  <si>
    <t>102</t>
  </si>
  <si>
    <t>CASTEL S.PIETRO</t>
  </si>
  <si>
    <t>IMPIANTO DI TERRA CASTEL S.PIETRO</t>
  </si>
  <si>
    <t>ROVIGO.</t>
  </si>
  <si>
    <t>IMPIANTO DI TERRA ROVIGO</t>
  </si>
  <si>
    <t>BOLOGNA-TARANTO - DX - 0603P045</t>
  </si>
  <si>
    <t>IMPIANTO DI TERRA BOLOGNA-TARANTO - DX - 0603P045</t>
  </si>
  <si>
    <t>BOLOGNA-TARANTO - SX - 0603P024</t>
  </si>
  <si>
    <t>IMPIANTO DI TERRA BOLOGNA-TARANTO - SX - 0603P024</t>
  </si>
  <si>
    <t>BOLOGNA-TARANTO - SX - 0603P021</t>
  </si>
  <si>
    <t>IMPIANTO DI TERRA BOLOGNA-TARANTO - SX - 0603P021</t>
  </si>
  <si>
    <t>BOLOGNA-TARANTO - DX - 0603P020</t>
  </si>
  <si>
    <t>IMPIANTO DI TERRA BOLOGNA-TARANTO - DX - 0603P020</t>
  </si>
  <si>
    <t>MILANO-NAPOLI - DX - 0603P221</t>
  </si>
  <si>
    <t>IMPIANTO DI TERRA MILANO-NAPOLI - PT Km 122,3 DX - 0603P221</t>
  </si>
  <si>
    <t>MILANO-NAPOLI - DX - 0603P215</t>
  </si>
  <si>
    <t>IMPIANTO DI TERRA MILANO-NAPOLI - DX - 0603P215 km 194</t>
  </si>
  <si>
    <t>COMPLANARE DI BOLOGNA - SX - 0603P191.</t>
  </si>
  <si>
    <t>IMPIANTO DI TERRA COMPLANARE DI BOLOGNA - SX - km 21+650 SH43 0603P191</t>
  </si>
  <si>
    <t>MILANO-NAPOLI - DX - 0603P304</t>
  </si>
  <si>
    <t>IMPIANTO DI TERRA MILANO-NAPOLI - DX - 0603P304 km 197+590</t>
  </si>
  <si>
    <t>69</t>
  </si>
  <si>
    <t>OCCHIOBELLO</t>
  </si>
  <si>
    <t>IMPIANTO DI TERRA OCCHIOBELLO</t>
  </si>
  <si>
    <t>FERRARA NORD</t>
  </si>
  <si>
    <t>IMPIANTO DI TERRA FERRARA NORD</t>
  </si>
  <si>
    <t>81,2</t>
  </si>
  <si>
    <t>MODENA SUD</t>
  </si>
  <si>
    <t>IMPIANTO DI TERRA MODENA SUD</t>
  </si>
  <si>
    <t>112,5</t>
  </si>
  <si>
    <t>MODENA NORD</t>
  </si>
  <si>
    <t>IMPIANTO DI TERRA MODENA NORD</t>
  </si>
  <si>
    <t>CATTOLICA..</t>
  </si>
  <si>
    <t>IMPIANTO DI TERRA CATTOLICA</t>
  </si>
  <si>
    <t>119</t>
  </si>
  <si>
    <t>RIMINI SUD</t>
  </si>
  <si>
    <t>IMPIANTO DI TERRA RIMINI SUD</t>
  </si>
  <si>
    <t>CESENA</t>
  </si>
  <si>
    <t>IMPIANTO DI TERRA CESENA</t>
  </si>
  <si>
    <t>PADOVA INDUSTR..</t>
  </si>
  <si>
    <t>IMPIANTO DI TERRA PADOVA INDUSTR.</t>
  </si>
  <si>
    <t>BOLOGNA-TARANTO - SX - 0603P283</t>
  </si>
  <si>
    <t>IMPIANTO DI TERRA BOLOGNA-TARANTO - SX - 0603P283</t>
  </si>
  <si>
    <t>IMPIANTO DI TERRA RACCORDO CASALECCHIO - SX KM 2+200 - PMV 0603P274</t>
  </si>
  <si>
    <t>57</t>
  </si>
  <si>
    <t>FAENZA</t>
  </si>
  <si>
    <t>IMPIANTO DI TERRA FAENZA</t>
  </si>
  <si>
    <t>BOLOGNA CASAL.</t>
  </si>
  <si>
    <t>IMPIANTO DI TERRA BOLOGNA CASAL.</t>
  </si>
  <si>
    <t>BOLOGNA-TARANTO - SX - 0603P223</t>
  </si>
  <si>
    <t>IMPIANTO DI TERRA BOLOGNA-TARANTO - SX - 0603P223</t>
  </si>
  <si>
    <t>VALSAMOGGIA</t>
  </si>
  <si>
    <t>IMPIANTO DI TERRA VALSAMOGGIA</t>
  </si>
  <si>
    <t>MILANO-NAPOLI - SX - 0603P220</t>
  </si>
  <si>
    <t>IMPIANTO DI TERRA MILANO-NAPOLI - SX - 0603P220 km 125+850</t>
  </si>
  <si>
    <t>ROVIGO S-VILLAM</t>
  </si>
  <si>
    <t>IMPIANTO DI TERRA ROVIGO S-VILLAM</t>
  </si>
  <si>
    <t>BOLOGNA FIERA.</t>
  </si>
  <si>
    <t>IMPIANTO DI TERRA BOLOGNA FIERA</t>
  </si>
  <si>
    <t>BOLOGNA-PADOVA - SX - 0603P219</t>
  </si>
  <si>
    <t>IMPIANTO DI TERRA BOLOGNA-PADOVA - SX - 0603P219</t>
  </si>
  <si>
    <t>BOLOGNA-TARANTO - DX - 0603P218</t>
  </si>
  <si>
    <t>IMPIANTO DI TERRA BOLOGNA-TARANTO - DX - 0603P218</t>
  </si>
  <si>
    <t>SASSO MARCONI.</t>
  </si>
  <si>
    <t>IMPIANTO DI TERRA SASSO MARCONI</t>
  </si>
  <si>
    <t>BOLOGNA-PADOVA - DX - 0603P217.</t>
  </si>
  <si>
    <t>IMPIANTO DI TERRA BOLOGNA-PADOVA - DX - 0603P217</t>
  </si>
  <si>
    <t>128</t>
  </si>
  <si>
    <t>BOLOGNA B.PANIG.</t>
  </si>
  <si>
    <t>IMPIANTO DI TERRA BOLOGNA B.PANIG</t>
  </si>
  <si>
    <t>58,2</t>
  </si>
  <si>
    <t>TERME EUGANEE.</t>
  </si>
  <si>
    <t>IMPIANTO DI TERRA TERME EUGANEE</t>
  </si>
  <si>
    <t>IMPIANTO DI TERRA MILANO-NAPOLI - SX km 171+600 meteo Panaro</t>
  </si>
  <si>
    <t>12,1</t>
  </si>
  <si>
    <t>SECCHIA EST</t>
  </si>
  <si>
    <t>IMPIANTO DI TERRA SECCHIA EST</t>
  </si>
  <si>
    <t>MONTEFELTRO OVEST</t>
  </si>
  <si>
    <t>IMPIANTO DI TERRA MONTEFELTRO OVEST</t>
  </si>
  <si>
    <t>MONSELICE</t>
  </si>
  <si>
    <t>IMPIANTO DI TERRA MONSELICE</t>
  </si>
  <si>
    <t>MONTEFELTRO EST</t>
  </si>
  <si>
    <t>IMPIANTO DI TERRA MONTEFELTRO EST</t>
  </si>
  <si>
    <t>BOARA-ROVIGO N.</t>
  </si>
  <si>
    <t>IMPIANTO DI TERRA BOARA-ROVIGO N.</t>
  </si>
  <si>
    <t>ALTEDO</t>
  </si>
  <si>
    <t>IMPIANTO DI TERRA ALTEDO</t>
  </si>
  <si>
    <t>34</t>
  </si>
  <si>
    <t>RUBICONE OVEST</t>
  </si>
  <si>
    <t>IMPIANTO DI TERRA RUBICONE OVEST</t>
  </si>
  <si>
    <t>RUBICONE EST..</t>
  </si>
  <si>
    <t>IMPIANTO DI TERRA RUBICONE EST</t>
  </si>
  <si>
    <t>BEVANO OVEST</t>
  </si>
  <si>
    <t>IMPIANTO DI TERRA BEVANO OVEST</t>
  </si>
  <si>
    <t>BEVANO EST</t>
  </si>
  <si>
    <t>IMPIANTO DI TERRA BEVANO EST</t>
  </si>
  <si>
    <t>IMPIANTO DI TERRA SANTERNO OVEST</t>
  </si>
  <si>
    <t>BOLOGNA INTERP.</t>
  </si>
  <si>
    <t>IMPIANTO DI TERRA BOLOGNA INTERP.</t>
  </si>
  <si>
    <t>SANTERNO EST..</t>
  </si>
  <si>
    <t>IMPIANTO DI TERRA SANTERNO EST</t>
  </si>
  <si>
    <t>S.EUFEMIA OVEST.</t>
  </si>
  <si>
    <t>IMPIANTO DI TERRA S.EUFEMIA OVEST</t>
  </si>
  <si>
    <t>140</t>
  </si>
  <si>
    <t>BOLOGNA ARCOV..</t>
  </si>
  <si>
    <t>IMPIANTO DI TERRA BOLOGNA ARCOV.</t>
  </si>
  <si>
    <t>S.EUFEMIA EST.</t>
  </si>
  <si>
    <t>IMPIANTO DI TERRA S.EUFEMIA EST</t>
  </si>
  <si>
    <t>SILLARO OVEST.</t>
  </si>
  <si>
    <t>IMPIANTO DI TERRA SILLARO OVEST</t>
  </si>
  <si>
    <t>RIMINI NORD</t>
  </si>
  <si>
    <t>IMPIANTO DI TERRA RIMINI NORD</t>
  </si>
  <si>
    <t>SILLARO EST</t>
  </si>
  <si>
    <t>IMPIANTO DI TERRA SILLARO EST</t>
  </si>
  <si>
    <t>FORLI'</t>
  </si>
  <si>
    <t>IMPIANTO DI TERRA FORLI'</t>
  </si>
  <si>
    <t>LA PIOPPA OVEST.</t>
  </si>
  <si>
    <t>IMPIANTO DI TERRA LA PIOPPA OVEST</t>
  </si>
  <si>
    <t>LA PIOPPA EST.</t>
  </si>
  <si>
    <t>IMPIANTO DI TERRA LA PIOPPA EST</t>
  </si>
  <si>
    <t>S.PELAGIO OVEST.</t>
  </si>
  <si>
    <t>IMPIANTO DI TERRA S.PELAGIO OVEST.</t>
  </si>
  <si>
    <t>62,5</t>
  </si>
  <si>
    <t>IMOLA</t>
  </si>
  <si>
    <t>IMPIANTO DI TERRA IMOLA</t>
  </si>
  <si>
    <t>S.PELAGIO EST</t>
  </si>
  <si>
    <t>IMPIANTO DI TERRA S.PELAGIO EST</t>
  </si>
  <si>
    <t>ADIGE OVEST</t>
  </si>
  <si>
    <t>IMPIANTO DI TERRA ADIGE OVEST</t>
  </si>
  <si>
    <t>BOLOGNA S.LAZZ.</t>
  </si>
  <si>
    <t>IMPIANTO DI TERRA BOLOGNA S.LAZZ.</t>
  </si>
  <si>
    <t>ADIGE EST.</t>
  </si>
  <si>
    <t>IMPIANTO DI TERRA ADIGE EST</t>
  </si>
  <si>
    <t>CESENA NORD</t>
  </si>
  <si>
    <t>IMPIANTO DI TERRA CESENA NORD</t>
  </si>
  <si>
    <t>SHELTER PRESIDIO IDRAULICO MILANO-NAPOLI - DX</t>
  </si>
  <si>
    <t>IMPIANTO DI TERRA MODIGLIANI - Km 198,00</t>
  </si>
  <si>
    <t>QUATTRO VIE EST -  Km 50.700.</t>
  </si>
  <si>
    <t>IMPIANTO DI TERRA QUATTRO VIE EST -  Km 50.700</t>
  </si>
  <si>
    <t>PO OVEST</t>
  </si>
  <si>
    <t>IMPIANTO DI TERRA PO OVEST</t>
  </si>
  <si>
    <t>12,7</t>
  </si>
  <si>
    <t>RENO OVEST -  Km 203.100</t>
  </si>
  <si>
    <t>IMPIANTO DI TERRA RENO OVEST -  Km 203.100</t>
  </si>
  <si>
    <t>PO EST</t>
  </si>
  <si>
    <t>IMPIANTO DI TERRA PO EST</t>
  </si>
  <si>
    <t>CASTEL BENTIVOGLIO OVEST.</t>
  </si>
  <si>
    <t>IMPIANTO DI TERRA CASTEL BENTIVOGLIO OVEST</t>
  </si>
  <si>
    <t>47</t>
  </si>
  <si>
    <t>CASTELFRANCO OVEST -  Km 177.200</t>
  </si>
  <si>
    <t>IMPIANTO DI TERRA CASTELFRANCO OVEST -  Km 177.200</t>
  </si>
  <si>
    <t>CASTEL BENTIVOGLIO EST</t>
  </si>
  <si>
    <t>IMPIANTO DI TERRA CASTEL BENTIVOGLIO EST</t>
  </si>
  <si>
    <t>CASTELFRANCO EST -  Km 177.200</t>
  </si>
  <si>
    <t>IMPIANTO DI TERRA CASTELFRANCO EST -  Km 177.200</t>
  </si>
  <si>
    <t>CANTAGALLO OVEST</t>
  </si>
  <si>
    <t>IMPIANTO DI TERRA CANTAGALLO OVEST</t>
  </si>
  <si>
    <t>27</t>
  </si>
  <si>
    <t>CROSTOLO OVEST -  Km 135.400</t>
  </si>
  <si>
    <t>IMPIANTO DI TERRA CROSTOLO OVEST -  Km 135.400</t>
  </si>
  <si>
    <t>43,2</t>
  </si>
  <si>
    <t>CROSTOLO EST -  Km 132.352</t>
  </si>
  <si>
    <t>IMPIANTO DI TERRA CROSTOLO EST -  Km 132.352</t>
  </si>
  <si>
    <t>CANTAGALLO EST</t>
  </si>
  <si>
    <t>IMPIANTO DI TERRA CANTAGALLO EST</t>
  </si>
  <si>
    <t>BOLOGNA-PADOVA - SX - 0603P055</t>
  </si>
  <si>
    <t>IMPIANTO DI TERRA BOLOGNA-PADOVA - SX - 0603P055</t>
  </si>
  <si>
    <t>CALVETRO OVEST -  Km 153.300</t>
  </si>
  <si>
    <t>IMPIANTO DI TERRA CALVETRO OVEST -  Km 153.300</t>
  </si>
  <si>
    <t>8,8</t>
  </si>
  <si>
    <t>IMPIANTO DI TERRA SECCHIA OVEST</t>
  </si>
  <si>
    <t>BOLOGNA-TARANTO - DX - 68209</t>
  </si>
  <si>
    <t>IMPIANTO DI TERRA BOLOGNA-TARANTO - DX - 68209</t>
  </si>
  <si>
    <t>19</t>
  </si>
  <si>
    <t>ALL. A4/A13</t>
  </si>
  <si>
    <t>IMPIANTO DI TERRA ALL. A4/A13</t>
  </si>
  <si>
    <t>BOLOGNA-PADOVA - DX - 0603P054</t>
  </si>
  <si>
    <t>IMPIANTO DI TERRA BOLOGNA-PADOVA - DX - 0603P054</t>
  </si>
  <si>
    <t>28</t>
  </si>
  <si>
    <t>ALL. A1/A14 N.</t>
  </si>
  <si>
    <t>IMPIANTO DI TERRA ALL. A1/A14 N. Km 188 canile</t>
  </si>
  <si>
    <t>BOLOGNA-PADOVA - SX - 0603P053</t>
  </si>
  <si>
    <t>IMPIANTO DI TERRA BOLOGNA-PADOVA - SX - 0603P053</t>
  </si>
  <si>
    <t>SVINCOLO LUGO</t>
  </si>
  <si>
    <t>IMPIANTO DI TERRA SVINCOLO LUGO</t>
  </si>
  <si>
    <t>BOLOGNA-PADOVA - SX - 0603P052</t>
  </si>
  <si>
    <t>IMPIANTO DI TERRA BOLOGNA-PADOVA - SX - 0603P052</t>
  </si>
  <si>
    <t>BOLOGNA-PADOVA - DX - 0603P051</t>
  </si>
  <si>
    <t>IMPIANTO DI TERRA BOLOGNA-PADOVA - DX - 0603P051</t>
  </si>
  <si>
    <t>Galleria COVIGNANO SX A14</t>
  </si>
  <si>
    <t>IMPIANTO DI TERRA Galleria COVIGNANO SX A14</t>
  </si>
  <si>
    <t>Galleria COVIGNANO DX A14</t>
  </si>
  <si>
    <t>IMPIANTO DI TERRA Galleria COVIGNANO DX A14</t>
  </si>
  <si>
    <t>BOLOGNA-TARANTO - SX - 0603P050</t>
  </si>
  <si>
    <t>IMPIANTO DI TERRA BOLOGNA-TARANTO - SX - 0603P050</t>
  </si>
  <si>
    <t>Galleria CERETOLO DX-SX A01</t>
  </si>
  <si>
    <t>IMPIANTO DI TERRA Galleria CERETOLO DX-SX A01</t>
  </si>
  <si>
    <t>Galleria CALZAVECCHIO DX A01</t>
  </si>
  <si>
    <t>IMPIANTO DI TERRA Galleria CALZAVECCHIO DX A01</t>
  </si>
  <si>
    <t>31,6</t>
  </si>
  <si>
    <t>SV. 13 SS9</t>
  </si>
  <si>
    <t>IMPIANTO DI TERRA shelter consegna Caselle</t>
  </si>
  <si>
    <t>SV. 7 BIS SS64.</t>
  </si>
  <si>
    <t>IMPIANTO DI TERRA Shelter consegna  Ferrarese</t>
  </si>
  <si>
    <t>Galleria MONTE MARIO SX A01</t>
  </si>
  <si>
    <t>IMPIANTO DI TERRA Galleria MONTE MARIO SX A01</t>
  </si>
  <si>
    <t>DIRAMAZIONE PER RAVENNA - SX - 0603P048</t>
  </si>
  <si>
    <t>IMPIANTO DI TERRA BOLOGNA-TARANTO - DX - 0603P049</t>
  </si>
  <si>
    <t>Galleria SCACCIANO SX A14</t>
  </si>
  <si>
    <t>IMPIANTO DI TERRA Galleria SCACCIANO SX A14</t>
  </si>
  <si>
    <t>IMPIANTO DI TERRA DIRAMAZIONE PER RAVENNA - SX - 0603P048</t>
  </si>
  <si>
    <t>Galleria SCACCIANO DX A14</t>
  </si>
  <si>
    <t>IMPIANTO DI TERRA Galleria SCACCIANO DX A14</t>
  </si>
  <si>
    <t>Impianto di terra Monte Cervo RIPETITORE DI ALTURA</t>
  </si>
  <si>
    <t>Impianto di terra MONTE DEI FERITI RIPETITORE DI ALTURA</t>
  </si>
  <si>
    <t>Telecamera MONITORAGGIO ITINERE 66+300 SUD</t>
  </si>
  <si>
    <t>Impianto Di Terra - Telecamera MONITORAGGIO ITINERE 66+300 SUD</t>
  </si>
  <si>
    <t>TELECAMERA ITINERE KM. 30+200 SUD</t>
  </si>
  <si>
    <t>Impianto Di Terra - TELECAMERA ITINERE KM. 30+200 SUD</t>
  </si>
  <si>
    <t>Piacenza Sud da Piacenza P0602172</t>
  </si>
  <si>
    <t>Impianto Di Terra Piacenza Sud da Piacenza P0602172</t>
  </si>
  <si>
    <t>Svincolo SP40 Melegnano - IP</t>
  </si>
  <si>
    <t>Impianto Di Terra - Svincolo SP40 Melegnano</t>
  </si>
  <si>
    <t>Cabina elettrica CORVETTO R6 KM. 0+800</t>
  </si>
  <si>
    <t>Impianto Di Terra - CORVETTO R6 NORD</t>
  </si>
  <si>
    <t>COMPLANARE POASCO-VIA EMILIA - DX POLIZIA</t>
  </si>
  <si>
    <t>Impianto Di Terra COMPLANARE POASCO-VIA EMILIA - DX POLIZIA</t>
  </si>
  <si>
    <t>EX Cancello PN San Donato - Piazzale Corvetto - R6 SUD</t>
  </si>
  <si>
    <t>Impianto Di Terra EX Cancello PN San Donato Piazzale Corvetto - R6 SUD</t>
  </si>
  <si>
    <t>Shelter ADS San Donato Sud -  Quadri elettrici ASPI e TLC</t>
  </si>
  <si>
    <t>Impianto Di Terra - Shelter ADS San Donato Sud -  Quadri elettrici ASPI e TLC</t>
  </si>
  <si>
    <t>Shelter Impianti - A8 Sh TLC Svincolo Libero Azzate Buguggiate</t>
  </si>
  <si>
    <t>impianto di terra SHELTER IMPIANTI MILANO-VARESE - DX + SVINCOLO AZZATE-BUGUGGIATE</t>
  </si>
  <si>
    <t>Shelter Impianti - Svincolo Castellanza TLC</t>
  </si>
  <si>
    <t>impianto di terra SHELTER IMPIANTI MILANO-VARESE - SX - SV. CASTELLANZA SUD</t>
  </si>
  <si>
    <t>136</t>
  </si>
  <si>
    <t>SV BOLLATE.</t>
  </si>
  <si>
    <t>Shelter Impianti A52 (scuole/ferrovia)</t>
  </si>
  <si>
    <t>impianto di terra VASCA 5 - INIZIO COMPETENZA DIR. RHO (QA5)</t>
  </si>
  <si>
    <t>13</t>
  </si>
  <si>
    <t>SV CASTELLANZA</t>
  </si>
  <si>
    <t>impianto di terra SVINCOLI LIBERI SV. CASTELLANZA</t>
  </si>
  <si>
    <t>26</t>
  </si>
  <si>
    <t>SV SARONNO</t>
  </si>
  <si>
    <t>impianto di terra SVINCOLI LIBERI SV. SARONNO</t>
  </si>
  <si>
    <t>SV TURATE</t>
  </si>
  <si>
    <t>impianto di terra SVINCOLI LIBERI SV. TURATE</t>
  </si>
  <si>
    <t>SV LEGNANO</t>
  </si>
  <si>
    <t>impianto di terra SVINCOLI LIBERI SV. LEGNANO</t>
  </si>
  <si>
    <t>SV ORIGGIO OVEST.</t>
  </si>
  <si>
    <t>impianto di terra SVINCOLI LIBERI ORIGGIO OVEST</t>
  </si>
  <si>
    <t>SV BUSTO ARS.</t>
  </si>
  <si>
    <t>impianto di terra SVINCOLI LIBERI SV. BUSTO ARS.</t>
  </si>
  <si>
    <t>SV LOMAZZO SUD.</t>
  </si>
  <si>
    <t>impianto di terra SVINCOLI LIBERI SV LOMAZZO SUD</t>
  </si>
  <si>
    <t>LAINATE-CHIASSO - DX - 0602P141 Como Nord da Cernobbio.</t>
  </si>
  <si>
    <t>impianto di terra PORTALE PMV ENTRATA COMO NORD da Cernobbio - 0602P141 (ID142)</t>
  </si>
  <si>
    <t>SV ORIGGIO</t>
  </si>
  <si>
    <t>impianto di terra SVINCOLI LIBERI SV. ORIGGIO/UBOLDO - (SARONNO SUD)</t>
  </si>
  <si>
    <t>SV CAVARIA...</t>
  </si>
  <si>
    <t>impianto di terra SVINCOLI LIBERI SV. CAVARIA</t>
  </si>
  <si>
    <t>MILANO-VARESE - DX - 0602P132 Busto Arsizio da Cas. Magnago</t>
  </si>
  <si>
    <t>impianto di terra PORTALE PMV ENTRATA BUSTO ARS. (Distributore Q8) - 0602P132 (ID149)</t>
  </si>
  <si>
    <t>impianto di terra SVINCOLI LIBERI SV BOLLATE/NOVATE + VASCA</t>
  </si>
  <si>
    <t>MILANO-VARESE - DX - 0602P131 Busto Arsizio da Busto</t>
  </si>
  <si>
    <t>impianto di terra PORTALE PMV ENTRATA BUSTO ARS. (via per Malpensa) - 0602P131 (ID147)</t>
  </si>
  <si>
    <t>SV SOLBIATE.</t>
  </si>
  <si>
    <t>impianto di terra SVINCOLI LIBERI SV. SOLBIATE</t>
  </si>
  <si>
    <t>MILANO-VARESE - DX - 0602P130 Busto Arsizio da Malpensa</t>
  </si>
  <si>
    <t>impianto di terra PORTALE PMV ENTRATA BUSTO ARS. (Dogana) - 0602P130 (ID148)</t>
  </si>
  <si>
    <t>SV BARANZATE.</t>
  </si>
  <si>
    <t>impianto di terra SVINCOLI LIBERI SV BARANZATE + VASCA</t>
  </si>
  <si>
    <t>12</t>
  </si>
  <si>
    <t>SV CASTRONNO</t>
  </si>
  <si>
    <t>impianto di terra SVINCOLI LIBERI SV. CASTRONNO</t>
  </si>
  <si>
    <t>ALL. A8 / A9..</t>
  </si>
  <si>
    <t>impianto di terra INTERCONNESSIONI ALL. A8 / A9 (BIVIO LAINATE)</t>
  </si>
  <si>
    <t>LAINATE-CHIASSO - DX - 0602P123 Como Dogana</t>
  </si>
  <si>
    <t>impianto di terra PORTALE PMV ENTRATA COMO DOGANA di Brogeda - 0602P123 (ID143)</t>
  </si>
  <si>
    <t>A8/DIR. GATTICO</t>
  </si>
  <si>
    <t>impianto di terra INTERCONNESSIONI A8/DIR. GATTICO + PMP GALLARATE NODO</t>
  </si>
  <si>
    <t>SV LOMAZZO NORD.</t>
  </si>
  <si>
    <t>impianto di terra SVINCOLI LIBERI SV LOMAZZO NORD.</t>
  </si>
  <si>
    <t>LAINATE-CHIASSO - DX - 0602P107 Como sud</t>
  </si>
  <si>
    <t>impianto di terra PORTALE PMV ENTRATA COMO CENTRO - 0602P107 (ID141)</t>
  </si>
  <si>
    <t>SV.COMO CENTRO</t>
  </si>
  <si>
    <t>impianto di terra SVINCOLI LIBERI SV.COMO CENTRO</t>
  </si>
  <si>
    <t>255</t>
  </si>
  <si>
    <t>POLO FIERA.</t>
  </si>
  <si>
    <t>impianto di terra INTERCONNESSIONI FIERA MILANO (K4)</t>
  </si>
  <si>
    <t>PM-PN COMO PORTICHETTO</t>
  </si>
  <si>
    <t>impianto di terra SITO OPERATIVO (HUB) PM-PN COMO PORTICHETTO</t>
  </si>
  <si>
    <t>PM-PN BUSTO ARSIZIO</t>
  </si>
  <si>
    <t>impianto di terra SITO OPERATIVO (HUB) PM-PN BUSTO ARSIZIO</t>
  </si>
  <si>
    <t>LAINATE-CHIASSO - SX - 0602P188 Saronno It Sud km 17+600</t>
  </si>
  <si>
    <t>impianto di terra PORTALE PMV LAINATE-CHIASSO - SX - 0602P188</t>
  </si>
  <si>
    <t>MILANO-VARESE - SX - 0602P178 Solbiate Arno Itinere Sud</t>
  </si>
  <si>
    <t>impianto di terra PORTALE PMV MILANO-VARESE - SX - 0602P178</t>
  </si>
  <si>
    <t>LAINATE-CHIASSO - DX - 0602P189 Lomazzo It nord  Km 22+900</t>
  </si>
  <si>
    <t>impianto di terra PORTALE PMV LAINATE-CHIASSO - DX - 0602P189.</t>
  </si>
  <si>
    <t>LAINATE-CHIASSO - DX - 0602P190 Origgio Itinere Nord</t>
  </si>
  <si>
    <t>impianto di terra PORTALE PMV LAINATE-CHIASSO - DX+SX - 0602P190</t>
  </si>
  <si>
    <t>DIRAMAZIONE GALLARATE-GATTICO - SX - 0602P177 All. D8/A8 Itinere Sud</t>
  </si>
  <si>
    <t>impianto di terra PORTALE PMV DIRAMAZIONE GALLARATE-GATTICO - SX - 0602P177</t>
  </si>
  <si>
    <t>SOMAGLIA EST</t>
  </si>
  <si>
    <t>impianto di terra AREA DI SERVIZIO SOMAGLIA EST</t>
  </si>
  <si>
    <t>MILANO-VARESE - DX - 0602P175 Castellanza Itinere Nord</t>
  </si>
  <si>
    <t>impianto di terra PORTALE PMV MILANO-VARESE - DX - 0602P175</t>
  </si>
  <si>
    <t>PN TURATE</t>
  </si>
  <si>
    <t>impianto di terra SITO OPERATIVO (HUB) PN TURATE</t>
  </si>
  <si>
    <t>MILANO-VARESE - SX - 0602P174 Gallarate Nord Itinere Sud</t>
  </si>
  <si>
    <t>impianto di terra PORTALE PMV MILANO-VARESE - SX - 0602P174</t>
  </si>
  <si>
    <t>SOMAGLIA OVEST</t>
  </si>
  <si>
    <t>impianto di terra AREA DI SERVIZIO SOMAGLIA OVEST</t>
  </si>
  <si>
    <t>GALLARATE NORD..</t>
  </si>
  <si>
    <t>impianto di terra STAZIONI DI ESAZIONE GALLARATE NORD</t>
  </si>
  <si>
    <t>GALLARATE OVEST</t>
  </si>
  <si>
    <t>impianto di terra STAZIONI DI ESAZIONE GALLARATE OVEST</t>
  </si>
  <si>
    <t>ARDA EST</t>
  </si>
  <si>
    <t>impianto di terra AREA DI SERVIZIO ARDA EST</t>
  </si>
  <si>
    <t>ARDA OVEST</t>
  </si>
  <si>
    <t>impianto di terra AREA DI SERVIZIO ARDA OVEST</t>
  </si>
  <si>
    <t>S.MARTINO EST</t>
  </si>
  <si>
    <t>impianto di terra AREA DI SERVIZIO S.MARTINO EST</t>
  </si>
  <si>
    <t>S.ZENONE OVEST..</t>
  </si>
  <si>
    <t>impianto di terra AREA DI SERVIZIO S.ZENONE OVEST</t>
  </si>
  <si>
    <t>S.MARTINO OVEST.</t>
  </si>
  <si>
    <t>impianto di terra AREA DI SERVIZIO S.MARTINO OVEST</t>
  </si>
  <si>
    <t>COMO GRANDATE</t>
  </si>
  <si>
    <t>impianto di terra STAZIONI DI ESAZIONE COMO-GRANDATE</t>
  </si>
  <si>
    <t>S.ZENONE EST</t>
  </si>
  <si>
    <t>impianto di terra AREA DI SERVIZIO S.ZENONE EST</t>
  </si>
  <si>
    <t>LAINATE-CHIASSO - SX - 0602P191 Lomazzo Itinere Sud</t>
  </si>
  <si>
    <t>impianto di terra PORTALE PMV LAINATE-CHIASSO - SX - 0602P191</t>
  </si>
  <si>
    <t>370</t>
  </si>
  <si>
    <t>MILANO NORD</t>
  </si>
  <si>
    <t>impianto di terra STAZIONI DI ESAZIONE MILANO NORD + SATELLITE + POSTO NEVE</t>
  </si>
  <si>
    <t>Melegnano Itinere Nord P0602082</t>
  </si>
  <si>
    <t>impianto di terra PORTALE PMV MILANO-NAPOLI - SX - 0602P082 (ID207)</t>
  </si>
  <si>
    <t>ALL. A1/A21 BS  - CABINA ELETTRICA</t>
  </si>
  <si>
    <t>impianto di terra INTERCONNESSIONI ALL. A1/A21 BS  - CABINA ELETTRICA (ID015)</t>
  </si>
  <si>
    <t>Lodi Itinere Sud P0602083</t>
  </si>
  <si>
    <t>impianto di terra PORTALE PMV MILANO-NAPOLI - DX - 0602P083 (ID206)</t>
  </si>
  <si>
    <t>Casale Itinere Nord P0602084</t>
  </si>
  <si>
    <t>impianto di terra PORTALE PMV MILANO-NAPOLI - SX - 0602P084 (ID202)</t>
  </si>
  <si>
    <t>Piacenza Nord Itinere Sud P0602085</t>
  </si>
  <si>
    <t>impianto di terra PORTALE PMV MILANO-NAPOLI - DX - 0602P085 (ID213)</t>
  </si>
  <si>
    <t>Fiorenzuola Itinere Sud P0602086</t>
  </si>
  <si>
    <t>impianto di terra PORTALE PMV MILANO-NAPOLI - DX - 0602P086 (ID199)</t>
  </si>
  <si>
    <t>Radioripetitore Bisbino</t>
  </si>
  <si>
    <t>impianto di terra RADIO ALTURA Radioripetitore Bisbino (ID127)</t>
  </si>
  <si>
    <t>Fiorenzuola Itinere Nord P0602087</t>
  </si>
  <si>
    <t>impianto di terra PORTALE PMV MILANO-NAPOLI - SX - 0602P087 (ID198)</t>
  </si>
  <si>
    <t>Illuminazione Innesto per TG EST (C.O. DITTA FARINA)</t>
  </si>
  <si>
    <t>impianto di terra INTERCONNESSIONI A1-P. CORVETTO  (DITTA FARINA) (ID015)</t>
  </si>
  <si>
    <t>All. A1/A15 Itinere Nord P0602088</t>
  </si>
  <si>
    <t>impianto di terra PORTALE PMV MILANO-NAPOLI - SX - 0602P088 (ID191)</t>
  </si>
  <si>
    <t>LAINATE OLD</t>
  </si>
  <si>
    <t>impianto di terra STAZIONI DI ESAZIONE LAINATE</t>
  </si>
  <si>
    <t>Parma Itinere Sud P0602133</t>
  </si>
  <si>
    <t>impianto di terra PORTALE PMV MILANO-NAPOLI - DX - 0602P133 (ID190)</t>
  </si>
  <si>
    <t>Casale Itinere Sud P0602134</t>
  </si>
  <si>
    <t>impianto di terra PORTALE PMV MILANO-NAPOLI - DX - 0602P134 (ID203)</t>
  </si>
  <si>
    <t>ALL. A1/A21 FIORENZUOLA.</t>
  </si>
  <si>
    <t>impianto di terra INTERCONNESSIONI ALL. A1/A21 FIORENZUOLA. (ID017)</t>
  </si>
  <si>
    <t>SV. S.GIULIANO</t>
  </si>
  <si>
    <t>impianto di terra SVINCOLI LIBERI SV. S.GIULIANO</t>
  </si>
  <si>
    <t>Fidenza Itinere sud P0602146.</t>
  </si>
  <si>
    <t>impianto di terra PORTALE PMV MILANO-NAPOLI - DX - 0602P146 (ID188)</t>
  </si>
  <si>
    <t>Fidenza Itinere nord P0602147</t>
  </si>
  <si>
    <t>impianto di terra PORTALE PMV MILANO-NAPOLI - SX - 0602P147 (ID196)</t>
  </si>
  <si>
    <t>MILANO-VARESE - DX - 0602P156 Gazzada itinere nord</t>
  </si>
  <si>
    <t>impianto di terra PORTALE PMV MILANO-VARESE - DX - 0602P156</t>
  </si>
  <si>
    <t>BESNATE</t>
  </si>
  <si>
    <t>impianto di terra STAZIONI DI ESAZIONE BESNATE</t>
  </si>
  <si>
    <t>Lodi Itinere Nord P0602149</t>
  </si>
  <si>
    <t>impianto di terra PORTALE PMV MILANO-NAPOLI - SX - 0602P149 (ID205)</t>
  </si>
  <si>
    <t>LAINATE-CHIASSO - SX - 0602P209 Lomazzo Itinere Sud Km 24</t>
  </si>
  <si>
    <t>impianto di terra PORTALE PMV LAINATE-CHIASSO - SX - 0602P209 (ID127)</t>
  </si>
  <si>
    <t>MILANO-VARESE - DX - 0602P155 Solbiate itinere nord</t>
  </si>
  <si>
    <t>impianto di terra PORTALE PMV MILANO-VARESE - DX - 0602P155</t>
  </si>
  <si>
    <t>SESTO CALENDE</t>
  </si>
  <si>
    <t>impianto di terra STAZIONI DI ESAZIONE SESTO CALENDE</t>
  </si>
  <si>
    <t>Melegnano Itinere Sud P0602151.</t>
  </si>
  <si>
    <t>impianto di terra PORTALE PMV MILANO-NAPOLI - DX - 0602P151 (ID208)</t>
  </si>
  <si>
    <t>LAINATE-CHIASSO - SX - 0602P208 Origgio Uboldo Itinere Sud</t>
  </si>
  <si>
    <t>impianto di terra PORTALE PMV LAINATE-CHIASSO - SX - 0602P208 (ID127)</t>
  </si>
  <si>
    <t>S.Donato Itinere Nord P0602157</t>
  </si>
  <si>
    <t>impianto di terra PORTALE PMV MILANO-NAPOLI - SX - 0602P157+ DX - 0602P150 (ID212)</t>
  </si>
  <si>
    <t>LAINATE-CHIASSO - DX - 0602P206 Fino Mornasco Itinere Nord</t>
  </si>
  <si>
    <t>impianto di terra PORTALE PMV LAINATE-CHIASSO - DX - 0602P206 (ID129)</t>
  </si>
  <si>
    <t>LAINATE-CHIASSO - DX - 0602P192 Saronno Itinere Nord Km 15.1</t>
  </si>
  <si>
    <t>impianto di terra PORTALE PMV LAINATE-CHIASSO - DX - 0602P192</t>
  </si>
  <si>
    <t>LAINATE-CHIASSO - SX - 0602P199 Turate Itinere Sud</t>
  </si>
  <si>
    <t>impianto di terra PORTALE PMV LAINATE-CHIASSO - SX - 0602P199 (ID133)</t>
  </si>
  <si>
    <t>LAINATE-CHIASSO - DX - 0602P193 Lomazzo Itinere Nord Km 24.8</t>
  </si>
  <si>
    <t>impianto di terra PORTALE PMV LAINATE-CHIASSO - DX - 0602P193</t>
  </si>
  <si>
    <t>FINO MORNASCO</t>
  </si>
  <si>
    <t>impianto di terra STAZIONI DI ESAZIONE FINO-MORNASCO</t>
  </si>
  <si>
    <t>LAINATE-CHIASSO - DX - 0602P196 Como Itinere Nord</t>
  </si>
  <si>
    <t>impianto di terra PORTALE PMV LAINATE-CHIASSO - DX / SX - 0602P196 / 0602P195 (ID130)</t>
  </si>
  <si>
    <t>LAINATE-CHIASSO - DX - 0602P194 Turate Itinere Nord</t>
  </si>
  <si>
    <t>impianto di terra PORTALE PMV LAINATE-CHIASSO - DX - 0602P194</t>
  </si>
  <si>
    <t>VERBANO EST</t>
  </si>
  <si>
    <t>impianto di terra AREA DI SERVIZIO VERBANO EST</t>
  </si>
  <si>
    <t>Allacc. A15 Itinere Sud P0602168</t>
  </si>
  <si>
    <t>impianto di terra PORTALE PMV MILANO-NAPOLI - DX - 0602P168 (ID193)</t>
  </si>
  <si>
    <t>VILLORESI OVEST</t>
  </si>
  <si>
    <t>impianto di terra AREA DI SERVIZIO VILLORESI OVEST</t>
  </si>
  <si>
    <t>Piacenza Sud Itinere Nord P0602169.</t>
  </si>
  <si>
    <t>impianto di terra PORTALE PMV MILANO-NAPOLI - SX - 0602P169 (ID201)</t>
  </si>
  <si>
    <t>VILLORESI EST.</t>
  </si>
  <si>
    <t>impianto di terra AREA DI SERVIZIO VILLORESI EST</t>
  </si>
  <si>
    <t>MILANO-VARESE - DX - 0602P154 Gallarate It Nord</t>
  </si>
  <si>
    <t>impianto di terra PORTALE PMV MILANO-VARESE - DX - 0602P154</t>
  </si>
  <si>
    <t>MILANO-VARESE - DX - 0602P145 Polo Fieristico It Nord</t>
  </si>
  <si>
    <t>impianto di terra PORTALE PMV MILANO-VARESE - DX - 0602P145</t>
  </si>
  <si>
    <t>GALLARATE SVINCOLO</t>
  </si>
  <si>
    <t>impianto di terra STAZIONI DI ESAZIONE GALLARATE</t>
  </si>
  <si>
    <t>CASALPUSTERL.</t>
  </si>
  <si>
    <t>impianto di terra STAZIONI DI ESAZIONE CASALPUSTERL.</t>
  </si>
  <si>
    <t>155</t>
  </si>
  <si>
    <t>LODI</t>
  </si>
  <si>
    <t>impianto di terra STAZIONI DI ESAZIONE LODI</t>
  </si>
  <si>
    <t>DIRAMAZIONE GALLARATE-GATTICO - DX - 0602P119 Vergiate Itinere Nord</t>
  </si>
  <si>
    <t>impianto di terra PORTALE PMV DIRAMAZIONE GALLARATE-GATTICO - DX+SX - 0602P119</t>
  </si>
  <si>
    <t>SV MAZZO DI RHO.</t>
  </si>
  <si>
    <t>impianto di terra MAZZO DI RHO (FIERA CABINA Q4)</t>
  </si>
  <si>
    <t>FIDENZA-SALSOM.</t>
  </si>
  <si>
    <t>impianto di terra STAZIONI DI ESAZIONE FIDENZA-SALSOM.</t>
  </si>
  <si>
    <t>Galleria MONTE QUARCINO DX A09</t>
  </si>
  <si>
    <t>impianto di terra Galleria MONTE QUARCINO</t>
  </si>
  <si>
    <t>Galleria TERRAZZE DX A09</t>
  </si>
  <si>
    <t>impianto di terra Galleria TERRAZZE</t>
  </si>
  <si>
    <t>MILANO-VARESE - DX - 0602P118 Legnano Itinere Nord</t>
  </si>
  <si>
    <t>impianto di terra PORTALE PMV MILANO-VARESE - DX - 0602P118</t>
  </si>
  <si>
    <t>Galleria SAN FERMO DX A09</t>
  </si>
  <si>
    <t>impianto di terra Galleria SAN FERMO</t>
  </si>
  <si>
    <t>Galleria MONTE OLIMPINO DX A09</t>
  </si>
  <si>
    <t>impianto di terra Galleria MONTE OLIMPINO   + SV. LIBERO</t>
  </si>
  <si>
    <t>180</t>
  </si>
  <si>
    <t>Galleria MELISSA DX D08</t>
  </si>
  <si>
    <t>impianto di terra Galleria MELISSA  + Galleria MAMBRINO</t>
  </si>
  <si>
    <t>MILANO-VARESE - SX - 0602P116 Bollate Itinere Sud</t>
  </si>
  <si>
    <t>impianto di terra PORTALE PMV MILANO-VARESE - SX - 0602P116</t>
  </si>
  <si>
    <t>315</t>
  </si>
  <si>
    <t>Galleria BARANZATE DX A52</t>
  </si>
  <si>
    <t>impianto di terra Galleria BARANZATE A52</t>
  </si>
  <si>
    <t>MILANO-VARESE - DX - 0602P115 Busto Arsizio Itinere Nord</t>
  </si>
  <si>
    <t>impianto di terra PORTALE PMV MILANO-VARESE - DX - 0602P115</t>
  </si>
  <si>
    <t>MILANO SUD S.</t>
  </si>
  <si>
    <t>impianto di terra PALO SICVE TUTOR + METEO LAMBRO (ID171)</t>
  </si>
  <si>
    <t>Shelter TVCC Tangenziale Est</t>
  </si>
  <si>
    <t>impianto di terra SHELTER IMPIANTI Shelter TVCC Tangenziale Est+ BENZOCARTELLO EST (ID187)</t>
  </si>
  <si>
    <t>SERIATE</t>
  </si>
  <si>
    <t>Laboratorio impianti Seriate</t>
  </si>
  <si>
    <t>impianto di terra Laboratorio impianti Seriate</t>
  </si>
  <si>
    <t>TANGENZIALE NORD DI MILANO - DX - 0602P221 Baranzate Itinere Ovest</t>
  </si>
  <si>
    <t>impianto di terra PORTALE PMV TANGENZIALE NORD DI MILANO - DX - 0602P221</t>
  </si>
  <si>
    <t>BERGAMO</t>
  </si>
  <si>
    <t>Ex Punto Blu Bergamo</t>
  </si>
  <si>
    <t>impianto di terra Ex Punto Blu Bergamo</t>
  </si>
  <si>
    <t>PMV Monza da Cologno-P006.</t>
  </si>
  <si>
    <t>impianto di terra PORTALE PMV TORINO-TRIESTE - DX 0602P006 (ID180)</t>
  </si>
  <si>
    <t>SEBINO NORD</t>
  </si>
  <si>
    <t>impianto di terra AREA DI SERVIZIO SEBINO NORD - SUD</t>
  </si>
  <si>
    <t>BREMBO SUD</t>
  </si>
  <si>
    <t>impianto di terra AREA DI SERVIZIO BREMBO SUD</t>
  </si>
  <si>
    <t>261</t>
  </si>
  <si>
    <t>MILANO SUD</t>
  </si>
  <si>
    <t>impianto di terra STAZIONI DI ESAZIONE MILANO SUD</t>
  </si>
  <si>
    <t>MILANO-VARESE - DX - 0602P090 All. A8/A26 Itinere Nord</t>
  </si>
  <si>
    <t>impianto di terra PORTALE PMV MILANO-VARESE - DX - 0602P090</t>
  </si>
  <si>
    <t>BREMBO NORD.</t>
  </si>
  <si>
    <t>impianto di terra AREA DI SERVIZIO BREMBO NORD.</t>
  </si>
  <si>
    <t>BRIANZA SUD</t>
  </si>
  <si>
    <t>impianto di terra AREA DI SERVIZIO BRIANZA SUD</t>
  </si>
  <si>
    <t>376</t>
  </si>
  <si>
    <t>MILANO EST</t>
  </si>
  <si>
    <t>impianto di terra STAZIONI DI ESAZIONE MILANO EST - MONZA</t>
  </si>
  <si>
    <t>BRIANZA NORD</t>
  </si>
  <si>
    <t>impianto di terra AREA DI SERVIZIO BRIANZA NORD</t>
  </si>
  <si>
    <t>117</t>
  </si>
  <si>
    <t>PIACENZA SUD</t>
  </si>
  <si>
    <t>impianto di terra STAZIONI DI ESAZIONE PIACENZA SUD</t>
  </si>
  <si>
    <t>PMV TANG EST ITINERE EST-P468</t>
  </si>
  <si>
    <t>impianto di terra PORTALE PMV TORINO-TRIESTE - DX - 0602P468 (ID183)</t>
  </si>
  <si>
    <t>99</t>
  </si>
  <si>
    <t>FIORENZUOLA</t>
  </si>
  <si>
    <t>impianto di terra STAZIONI DI ESAZIONE FIORENZUOLA</t>
  </si>
  <si>
    <t>San Giuliano da San Giuliano P0602125</t>
  </si>
  <si>
    <t>impianto di terra PORTALE PMV MILANO-NAPOLI - DX-ENTRATA SAN GIULIANO (ID210)</t>
  </si>
  <si>
    <t>SV. SESTO S.G.</t>
  </si>
  <si>
    <t>impianto di terra SVINCOLI LIBERI SV. SESTO S.G.</t>
  </si>
  <si>
    <t>SV. DI CORMANO</t>
  </si>
  <si>
    <t>impianto di terra SVINCOLI LIBERI SV. DI CORMANO</t>
  </si>
  <si>
    <t>PMV DALMINE ITINERE OW-P451</t>
  </si>
  <si>
    <t>impianto di terra PORTALE PMV TORINO-TRIESTE - SX - 0602P451 (ID168)</t>
  </si>
  <si>
    <t>PARMA</t>
  </si>
  <si>
    <t>impianto di terra STAZIONI DI ESAZIONE PARMA</t>
  </si>
  <si>
    <t>PMV DALMINE ITINERE EST-P450</t>
  </si>
  <si>
    <t>impianto di terra PORTALE PMV TORINO-TRIESTE - DX - 0602P450 (ID165)</t>
  </si>
  <si>
    <t>175</t>
  </si>
  <si>
    <t>impianto di terra STAZIONI DI ESAZIONE SERIATE</t>
  </si>
  <si>
    <t>PMV CAPRIATE ITINERE EST-P448</t>
  </si>
  <si>
    <t>impianto di terra PORTALE PMV TORINO-TRIESTE - DX - 0602P448 (ID185)</t>
  </si>
  <si>
    <t>Cabina Elettrica illuminazione KM 4</t>
  </si>
  <si>
    <t>impianto di terra SHELTER IMPIANTI Cabina Elettrica illuminazione KM 4</t>
  </si>
  <si>
    <t>PMV TREZZO ITINERE OW-P447</t>
  </si>
  <si>
    <t>impianto di terra PORTALE PMV TORINO-TRIESTE - SX - 0602P447 (ID186)</t>
  </si>
  <si>
    <t>Shelter km 101 - interconnessione A15 CISA</t>
  </si>
  <si>
    <t>impianto di terra SHELTER IMPIANTI Shelter km 101 - interconnessione A15 CISA (ID192)</t>
  </si>
  <si>
    <t>101</t>
  </si>
  <si>
    <t>BASSO LODIGIANO</t>
  </si>
  <si>
    <t>impianto di terra STAZIONI DI ESAZIONE BASSO LODIGIANO</t>
  </si>
  <si>
    <t>PMV TREZZO ITINERE EST-P446</t>
  </si>
  <si>
    <t>impianto di terra PORTALE PMV TORINO-TRIESTE - DX - 0602P446 (ID176)</t>
  </si>
  <si>
    <t>MILANO-VARESE - SX - 0602P075 Busto Arsizio It sud</t>
  </si>
  <si>
    <t>impianto di terra PORTALE PMV MILANO-VARESE - SX - 0602P075</t>
  </si>
  <si>
    <t>CAPRIATE</t>
  </si>
  <si>
    <t>impianto di terra STAZIONI DI ESAZIONE CAPRIATE</t>
  </si>
  <si>
    <t>TREZZO.</t>
  </si>
  <si>
    <t>impianto di terra STAZIONI DI ESAZIONE TREZZO</t>
  </si>
  <si>
    <t>PMV MONZA ITINERE OW -P443</t>
  </si>
  <si>
    <t>impianto di terra PORTALE PMV TORINO-TRIESTE - SX - 0602P443 (ID172)</t>
  </si>
  <si>
    <t>Shelter Ponte Po</t>
  </si>
  <si>
    <t>impianto di terra SHELTER IMPIANTI Shelter Ponte Po (ID214)</t>
  </si>
  <si>
    <t>116</t>
  </si>
  <si>
    <t>ROVATO</t>
  </si>
  <si>
    <t>impianto di terra STAZIONI DI ESAZIONE ROVATO</t>
  </si>
  <si>
    <t>PMV BERGAMO ITINERE OW -P166</t>
  </si>
  <si>
    <t>impianto di terra PORTALE PMV TORINO-TRIESTE - SX - 0602P166 (ID170)</t>
  </si>
  <si>
    <t>91</t>
  </si>
  <si>
    <t>PONTE OGLIO.</t>
  </si>
  <si>
    <t>impianto di terra STAZIONI DI ESAZIONE PONTE OGLIO</t>
  </si>
  <si>
    <t>PMV ADS Brembo itinere OW-P161.</t>
  </si>
  <si>
    <t>impianto di terra PORTALE PMV TORINO-TRIESTE - SX - 0602P161 (ID166)</t>
  </si>
  <si>
    <t>GRUMELLO</t>
  </si>
  <si>
    <t>impianto di terra STAZIONI DI ESAZIONE GRUMELLO</t>
  </si>
  <si>
    <t>LARIO OVEST.</t>
  </si>
  <si>
    <t>impianto di terra AREA DI SERVIZIO LARIO OVEST</t>
  </si>
  <si>
    <t>DALMINE</t>
  </si>
  <si>
    <t>impianto di terra STAZIONI DI ESAZIONE DALMINE</t>
  </si>
  <si>
    <t>LARIO EST</t>
  </si>
  <si>
    <t>impianto di terra AREA DI SERVIZIO LARIO EST</t>
  </si>
  <si>
    <t>PMV Ads Brembo itinere EST-P160</t>
  </si>
  <si>
    <t>impianto di terra PORTALE PMV TORINO-TRIESTE - DX - 0602P160 (ID216)</t>
  </si>
  <si>
    <t>123</t>
  </si>
  <si>
    <t>AGRATE</t>
  </si>
  <si>
    <t>impianto di terra STAZIONI DI ESAZIONE AGRATE</t>
  </si>
  <si>
    <t>BRUGHIERA OVEST</t>
  </si>
  <si>
    <t>impianto di terra AREA DI SERVIZIO BRUGHIERA OVEST</t>
  </si>
  <si>
    <t>BRESCIA OVEST</t>
  </si>
  <si>
    <t>impianto di terra STAZIONI DI ESAZIONE BRESCIA OVEST</t>
  </si>
  <si>
    <t>PMV BERGAMO ITINERE EST-P071</t>
  </si>
  <si>
    <t>impianto di terra PORTALE PMV TORINO-TRIESTE - DX - 0602P071 (ID169)</t>
  </si>
  <si>
    <t>BASTELLI  EST -  Km 87.200.</t>
  </si>
  <si>
    <t>impianto di terra AREE DI PARCHEGGIO BASTELLI  EST -  Km 87.200</t>
  </si>
  <si>
    <t>OSPITALETTO</t>
  </si>
  <si>
    <t>impianto di terra STAZIONI DI ESAZIONE OSPITALETTO</t>
  </si>
  <si>
    <t>CHIARAVALLE OVEST -  Km 79.800</t>
  </si>
  <si>
    <t>impianto di terra AREE DI PARCHEGGIO CHIARAVALLE OVEST -  Km 79.800</t>
  </si>
  <si>
    <t>PALAZZOLO</t>
  </si>
  <si>
    <t>impianto di terra STAZIONI DI ESAZIONE + PM PALAZZOLO</t>
  </si>
  <si>
    <t>VALTROMPIA SUD</t>
  </si>
  <si>
    <t>impianto di terra AREA DI SERVIZIO VALTROMPIA SUD</t>
  </si>
  <si>
    <t>122</t>
  </si>
  <si>
    <t>impianto di terra STAZIONI DI ESAZIONE + PM BERGAMO</t>
  </si>
  <si>
    <t>VALTROMPIA NORD</t>
  </si>
  <si>
    <t>impianto di terra AREA DI SERVIZIO VALTROMPIA NORD</t>
  </si>
  <si>
    <t>FONTANELLATO OVEST -  Km 96.500.</t>
  </si>
  <si>
    <t>impianto di terra AREE DI PARCHEGGIO FONTANELLATO OVEST -  Km 96.500</t>
  </si>
  <si>
    <t>CAVENAGO.</t>
  </si>
  <si>
    <t>impianto di terra STAZIONI DI ESAZIONE CAVENAGO</t>
  </si>
  <si>
    <t>FIORENZA</t>
  </si>
  <si>
    <t>impianto di terra INTERCONNESSIONI FIORENZA</t>
  </si>
  <si>
    <t>BRUGHIERA EST.</t>
  </si>
  <si>
    <t>impianto di terra AREA DI SERVIZIO BRUGHIERA EST</t>
  </si>
  <si>
    <t>MELEGNANO..</t>
  </si>
  <si>
    <t>impianto di terra STAZIONI DI ESAZIONE MELEGNANO</t>
  </si>
  <si>
    <t>194</t>
  </si>
  <si>
    <t>POSTO NEVE MI-SUD</t>
  </si>
  <si>
    <t>impianto di terra  SITO OPERATIVO (HUB) POSTO NEVE MI-SUD</t>
  </si>
  <si>
    <t>CELLE LIGURE</t>
  </si>
  <si>
    <t>GENOVA EST</t>
  </si>
  <si>
    <t>ARONA</t>
  </si>
  <si>
    <t>LAVAGNA</t>
  </si>
  <si>
    <t>SESTRI LEVANTE</t>
  </si>
  <si>
    <t>GIOVI EST</t>
  </si>
  <si>
    <t>GIOVI OVEST</t>
  </si>
  <si>
    <t>OVADA</t>
  </si>
  <si>
    <t>RAPALLO</t>
  </si>
  <si>
    <t>ALBISOLA</t>
  </si>
  <si>
    <t>NOVI LIGURE</t>
  </si>
  <si>
    <t>VARAZZE</t>
  </si>
  <si>
    <t>BUSALLA</t>
  </si>
  <si>
    <t>RIVIERA SUD</t>
  </si>
  <si>
    <t>STURA EST</t>
  </si>
  <si>
    <t>STURA OVEST</t>
  </si>
  <si>
    <t>MARENGO NORD</t>
  </si>
  <si>
    <t>MARENGO SUD</t>
  </si>
  <si>
    <t>BORMIDA EST</t>
  </si>
  <si>
    <t>BORMIDA OVEST</t>
  </si>
  <si>
    <t>SESIA OVEST</t>
  </si>
  <si>
    <t>AGOGNA EST</t>
  </si>
  <si>
    <t>AGOGNA OVEST</t>
  </si>
  <si>
    <t>LAGO MAGGIORE</t>
  </si>
  <si>
    <t>GENOVA OVEST</t>
  </si>
  <si>
    <t>Impianto Di Terra - Piacenza Nord Itinere Nord P0602135</t>
  </si>
  <si>
    <t>impianto di terra PORTALE PMV TORINO-TRIESTE - DX - 0602A039 (ID224)</t>
  </si>
  <si>
    <t>impianto di terra ADS NOVATE NORD</t>
  </si>
  <si>
    <t>impianto di terra RADIO ALTURA Radioripetitore San Bartolomeo</t>
  </si>
  <si>
    <t>impianto di terra AREA DI SERVIZIO LAMBRO NORD</t>
  </si>
  <si>
    <t>impianto di terra DIR. TRONCO - SEDI MILANO - A04.2 - DIREZIONE 2 TRONCO MILANO</t>
  </si>
  <si>
    <t>impianto di terra AREA DI SERVIZIO LAMBRO SUD</t>
  </si>
  <si>
    <t>impianto di terra SITO OPERATIVO (HUB) PN CAVENAGO</t>
  </si>
  <si>
    <t>impianto di terra PORTALE PMV TORINO-TRIESTE - DX 0602P002 (ID181)</t>
  </si>
  <si>
    <t>Piacenza Nord Itinere Nord P0602135.</t>
  </si>
  <si>
    <t>Portale PMV Inizio Competenza Itinere Est</t>
  </si>
  <si>
    <t>NOVATE NORD</t>
  </si>
  <si>
    <t>Radioripetitore San Bartolomeo</t>
  </si>
  <si>
    <t>LAMBRO NORD.</t>
  </si>
  <si>
    <t>MILANO - A04.2 - DIREZIONE 2 TRONCO MILANO</t>
  </si>
  <si>
    <t>LAMBRO SUD</t>
  </si>
  <si>
    <t>PN CAVENAGO</t>
  </si>
  <si>
    <t>Portale PMV Cormano da Milano.</t>
  </si>
  <si>
    <t>Impianti di Terra</t>
  </si>
  <si>
    <t>Tratta</t>
  </si>
  <si>
    <t>N</t>
  </si>
  <si>
    <t>Sito</t>
  </si>
  <si>
    <t>Impianto</t>
  </si>
  <si>
    <t>Tipo Utenza</t>
  </si>
  <si>
    <t>Tipo Fornitura</t>
  </si>
  <si>
    <t>Pot. Parziale [kW]</t>
  </si>
  <si>
    <t>Pot. Tot. Sito [kW]</t>
  </si>
  <si>
    <t>A07</t>
  </si>
  <si>
    <t>DIREZIONE TRONCO</t>
  </si>
  <si>
    <t>UFFICI</t>
  </si>
  <si>
    <t>FM</t>
  </si>
  <si>
    <t>MT</t>
  </si>
  <si>
    <t>MENSA</t>
  </si>
  <si>
    <t>BT</t>
  </si>
  <si>
    <t>DT1 SVINCOLO - PMV</t>
  </si>
  <si>
    <t>LE</t>
  </si>
  <si>
    <t>PM GENOVA</t>
  </si>
  <si>
    <t>P.M. GENOVA - SPEA</t>
  </si>
  <si>
    <t>CASERMA PS</t>
  </si>
  <si>
    <t>P.S. CLIMATIZZAZIONE - C.M. DT1</t>
  </si>
  <si>
    <t>STAZIONE</t>
  </si>
  <si>
    <t>SVINCOLO</t>
  </si>
  <si>
    <t>BELVEDERE+SV.POLCEVERA</t>
  </si>
  <si>
    <t>GALLERIA - SVINCOLO - RADIORIPETITORE - LAMPEGGIANTI</t>
  </si>
  <si>
    <t>BOLZANETO</t>
  </si>
  <si>
    <t>STAZIONE - RADIORIP.</t>
  </si>
  <si>
    <t>PMV-BOLZANETO</t>
  </si>
  <si>
    <t>CASTAGNA</t>
  </si>
  <si>
    <t xml:space="preserve">PESA + SVINCOLO </t>
  </si>
  <si>
    <t>STAZIONE - RADIORIP. - PMV</t>
  </si>
  <si>
    <t>EX CANTONIERA BUSALLA</t>
  </si>
  <si>
    <t>P.N. - LAMPEGGIANTI</t>
  </si>
  <si>
    <t>RONCO SCRIVIA</t>
  </si>
  <si>
    <t>STAZIONE - PM - PN</t>
  </si>
  <si>
    <t>ISOLA d CANTONE</t>
  </si>
  <si>
    <t>STAZIONE - P.N.</t>
  </si>
  <si>
    <t>VIGNOLE BORBERA</t>
  </si>
  <si>
    <t>STAZIONE - P.N. - PMV</t>
  </si>
  <si>
    <t>SERRAVALLE SCRIVIA</t>
  </si>
  <si>
    <t>MONTE LECO</t>
  </si>
  <si>
    <t>RADIORIPETITORE R. ALTA</t>
  </si>
  <si>
    <t>S.BARTOLOMEO+PROMONTORIO</t>
  </si>
  <si>
    <t>ZELLA</t>
  </si>
  <si>
    <t>GALLERIA - RADIORIP.</t>
  </si>
  <si>
    <t>M.GALLETTO+RIVAROLO II SVINC RIVAROLO</t>
  </si>
  <si>
    <t>GALLETTO - RIVAROLO II - SVINC. RIVAROLO A12/A7N</t>
  </si>
  <si>
    <t>TEGLIA</t>
  </si>
  <si>
    <t>BRASILE</t>
  </si>
  <si>
    <t>TORBELLA</t>
  </si>
  <si>
    <t>CERTOSA+MALTEMPO</t>
  </si>
  <si>
    <t>DELLE PIANE S</t>
  </si>
  <si>
    <t>DELLE PIANE N</t>
  </si>
  <si>
    <t>GARBO+M.MORO</t>
  </si>
  <si>
    <t>GALLERIA - PMV</t>
  </si>
  <si>
    <t>FRASCONE</t>
  </si>
  <si>
    <t>CAMPORA</t>
  </si>
  <si>
    <t xml:space="preserve">P.N. - RADIORIP. - LAMPEGGIANTI   </t>
  </si>
  <si>
    <t>GALLERIA - LAMPEGGIANTI - ADS</t>
  </si>
  <si>
    <t>GIOVI S</t>
  </si>
  <si>
    <t>GALLERIA - PMV - RADIORIP.</t>
  </si>
  <si>
    <t>GIOVI N</t>
  </si>
  <si>
    <t>VENTILAZIONE</t>
  </si>
  <si>
    <t>BOCCARDO N</t>
  </si>
  <si>
    <t>GALLERIA - RADIORIP. - LAMP.</t>
  </si>
  <si>
    <t>BOCCARDO S</t>
  </si>
  <si>
    <t>MONREALE S</t>
  </si>
  <si>
    <t>GALLERIA - LAMPEGGIANTI</t>
  </si>
  <si>
    <t>MONREALE N</t>
  </si>
  <si>
    <t>PRODONNO S</t>
  </si>
  <si>
    <t>PRODONNO N</t>
  </si>
  <si>
    <t>RADIORIPETITORE RETE BASSA - LAMP.</t>
  </si>
  <si>
    <t>GABBIA N</t>
  </si>
  <si>
    <t>COLOMBARO</t>
  </si>
  <si>
    <t>RADIORIPETITORE RETE BASSA</t>
  </si>
  <si>
    <t>PIETRABISSARA</t>
  </si>
  <si>
    <t>METEO - LAMPEGGIANTI</t>
  </si>
  <si>
    <t>VALLESCRIVIA EST</t>
  </si>
  <si>
    <t>CARTELLI PUBBLICITARI</t>
  </si>
  <si>
    <t>VALLESCRIVIA OVEST</t>
  </si>
  <si>
    <t>A d S LANTERNA</t>
  </si>
  <si>
    <t>KM 111 + 700 SUD BUSALLA</t>
  </si>
  <si>
    <t>LAMPEGGIANTI</t>
  </si>
  <si>
    <t>KM 112 SUD GHIACCIAIA</t>
  </si>
  <si>
    <t xml:space="preserve">KM122+700 S. </t>
  </si>
  <si>
    <t>KM 114+900 SUD MONTANESI</t>
  </si>
  <si>
    <t>FRAZ. ISOLABUONA KM  106 + 800 SUD</t>
  </si>
  <si>
    <t>RONCO SCRIVIA KM 104 SUD</t>
  </si>
  <si>
    <t>ISOLA 99+200 SUD</t>
  </si>
  <si>
    <t>PMV</t>
  </si>
  <si>
    <t>KM 87 + 500 SUD VIGNOLE</t>
  </si>
  <si>
    <t>KM 90 + 000 NORD VIGNOLE</t>
  </si>
  <si>
    <t>KM 111+200 NORD</t>
  </si>
  <si>
    <t>KM 109+508 SUD</t>
  </si>
  <si>
    <t>KM 69+158 SUD</t>
  </si>
  <si>
    <t>KM87+100 N. V.N.-VIGNOLE</t>
  </si>
  <si>
    <t>KM 82+200 SUD</t>
  </si>
  <si>
    <t>KM 85+000</t>
  </si>
  <si>
    <t>VIGNOLE (EX CANTONIERA)</t>
  </si>
  <si>
    <t>FABBRICATI</t>
  </si>
  <si>
    <t>KM 129+600 SUD</t>
  </si>
  <si>
    <t>KM 120+600 SUD Serra Riccò</t>
  </si>
  <si>
    <t>RONCO KM 107+000 - KM 107+200 - KM 107+800</t>
  </si>
  <si>
    <t>RONCO KM 103+600 SUD</t>
  </si>
  <si>
    <t>LIBARNA</t>
  </si>
  <si>
    <t>RILEVAMENTO TRAFFICO</t>
  </si>
  <si>
    <t>LUNGO TORRENTE SECCA (BOLZ.)</t>
  </si>
  <si>
    <t>PMV - LAMPEGGIANTI</t>
  </si>
  <si>
    <t>CASTAGNA (EX CANTONIERA)</t>
  </si>
  <si>
    <t>M.TE LECO - VOLTAGGIO</t>
  </si>
  <si>
    <t>A10</t>
  </si>
  <si>
    <t>AEROPORTO</t>
  </si>
  <si>
    <t>STAZIONE + C.M. + SVA</t>
  </si>
  <si>
    <t>STAZIONE GENOVA AEROPORTO</t>
  </si>
  <si>
    <t>SVA</t>
  </si>
  <si>
    <t>PEGLI</t>
  </si>
  <si>
    <t>KM 9 + 600 EST</t>
  </si>
  <si>
    <t>PRÀ</t>
  </si>
  <si>
    <t>STAZIONE + SVA</t>
  </si>
  <si>
    <t>SVINCOLO + LAMPEGGIANTI</t>
  </si>
  <si>
    <t>KM 19 + 300 OVEST</t>
  </si>
  <si>
    <t>ARENZANO</t>
  </si>
  <si>
    <t>STAZIONE + P.M. + SVA + SVA</t>
  </si>
  <si>
    <t>ARENZANO - COLLETTA - TERRALBA</t>
  </si>
  <si>
    <t>SVINCOLO + GALLERIA</t>
  </si>
  <si>
    <t>CAMPO DI CALCIO + LEPRI</t>
  </si>
  <si>
    <t>GALLERIA + RADIORIP.</t>
  </si>
  <si>
    <t>PIANI D'INVREA</t>
  </si>
  <si>
    <t>A.D.S. PIANI D'INVREA OVEST</t>
  </si>
  <si>
    <t>PUNTO BLU</t>
  </si>
  <si>
    <t>Km. 31 Ovest CELLE LIGURE</t>
  </si>
  <si>
    <t>SVINCOLO CELLE</t>
  </si>
  <si>
    <t>S. CRISTOFORO NORD</t>
  </si>
  <si>
    <t>SAVONA (EX BARRIERA)</t>
  </si>
  <si>
    <t>SAVONA</t>
  </si>
  <si>
    <t>STAZIONE +SVA</t>
  </si>
  <si>
    <t>SVINCOLO ZINOLA EX FIORI</t>
  </si>
  <si>
    <t>SVINCOLO INTERS. A/6 (SAVONA)</t>
  </si>
  <si>
    <t>AEROPORTO BASSA</t>
  </si>
  <si>
    <t>CORONATA + COLOMBARA</t>
  </si>
  <si>
    <t>GALLERIA + SVA</t>
  </si>
  <si>
    <t>S. ANDREA + AEROPORTO AURELIA</t>
  </si>
  <si>
    <t>GALLERIA + SVINCOLO</t>
  </si>
  <si>
    <t>DON GUANELLA + RIP. CORONATA</t>
  </si>
  <si>
    <t>GALLERIA + RADIORIP. +SVA</t>
  </si>
  <si>
    <t>SESTRI + CANTARENA</t>
  </si>
  <si>
    <t>GALLERIA + RADIORIP. + LAMPEGGIANTI</t>
  </si>
  <si>
    <t>CHIESA + ROLLINO</t>
  </si>
  <si>
    <t>PALLAVICINI</t>
  </si>
  <si>
    <t>PROVENZALE</t>
  </si>
  <si>
    <t>S. PAOLO + REXELLO + LUPO</t>
  </si>
  <si>
    <t>VOLTRI + TORRAZZA</t>
  </si>
  <si>
    <t>GALLERIA + SVA + RADIORIP.</t>
  </si>
  <si>
    <t>MADONNA DELLE GRAZIE</t>
  </si>
  <si>
    <t>LEIRA (VOLTRI)</t>
  </si>
  <si>
    <t>MERVALLO + CREVARI OVEST</t>
  </si>
  <si>
    <t>VILLA TASSARA</t>
  </si>
  <si>
    <t>TELECAMERA</t>
  </si>
  <si>
    <t>CREVARI EST</t>
  </si>
  <si>
    <t>BORGONUOVO</t>
  </si>
  <si>
    <t>LUPARA</t>
  </si>
  <si>
    <t>TERRA ROSSA 2</t>
  </si>
  <si>
    <t>ARENZANO - CASTELLO 2</t>
  </si>
  <si>
    <t>MAXETTI</t>
  </si>
  <si>
    <t>LERONE</t>
  </si>
  <si>
    <t>COGOLETO EST</t>
  </si>
  <si>
    <t>COGOLETO OVEST</t>
  </si>
  <si>
    <t>BEUCA</t>
  </si>
  <si>
    <t>SAN GIACOMO</t>
  </si>
  <si>
    <t>VIGNETTA</t>
  </si>
  <si>
    <t>CAVETTO 1-2</t>
  </si>
  <si>
    <t>VARAZZE + RIP. CASTAGNA</t>
  </si>
  <si>
    <t>CANTALUPO</t>
  </si>
  <si>
    <t>DON BOSCO</t>
  </si>
  <si>
    <t>CASSISI OVEST + BOSCHI</t>
  </si>
  <si>
    <t>CASSISI EST + TERRIZZA</t>
  </si>
  <si>
    <t>COSTA</t>
  </si>
  <si>
    <t>PECORILE OVEST</t>
  </si>
  <si>
    <t>SIRI + PECORILE EST + FIGHETTO</t>
  </si>
  <si>
    <t>GALLERIA + LAMP</t>
  </si>
  <si>
    <t>ROSSELLO (TORRE)</t>
  </si>
  <si>
    <t>GALLERIA + RADIORIP. + SVA ALBISOLA ITINERE OVEST</t>
  </si>
  <si>
    <t>FARAGGIANA</t>
  </si>
  <si>
    <t>TERMINE</t>
  </si>
  <si>
    <t>BRICCO</t>
  </si>
  <si>
    <t>SVA A6 + RIPETITORE</t>
  </si>
  <si>
    <t>RANCO</t>
  </si>
  <si>
    <t>LETIMBRO</t>
  </si>
  <si>
    <t>SVA QUILIANO  - SV</t>
  </si>
  <si>
    <t xml:space="preserve">PONTE S. GIORGIO PONENTE </t>
  </si>
  <si>
    <t>IMPIANTI VIADOTTO</t>
  </si>
  <si>
    <t xml:space="preserve">FM </t>
  </si>
  <si>
    <t>PONTE S. GIORGIO LEVANTE</t>
  </si>
  <si>
    <t>LAMPEGGIANTI VIADOTTO LEVANTE</t>
  </si>
  <si>
    <t>A12</t>
  </si>
  <si>
    <t>STAZIONE + RADIORIP.</t>
  </si>
  <si>
    <t>S.PANT + CAMPURS 2 + PIAZZ.GE-EST + SVINC. BASSO</t>
  </si>
  <si>
    <t>CAMPURSONE 1 + SVINCOLO GE-EST ALTO</t>
  </si>
  <si>
    <t>POSTO NEVE</t>
  </si>
  <si>
    <t>GENOVA EST V.O.</t>
  </si>
  <si>
    <t>NERVI</t>
  </si>
  <si>
    <t>RACCORDO GE-NERVI  (SVINCOLO BASSO)</t>
  </si>
  <si>
    <t>NERVI VIA SCALA</t>
  </si>
  <si>
    <t>AUTOCLAVE</t>
  </si>
  <si>
    <t>RECCO</t>
  </si>
  <si>
    <t>STAZIONE E P.M. + SVA</t>
  </si>
  <si>
    <t>RECCO BASSO (STRADA STATALE)</t>
  </si>
  <si>
    <t>CHIAVARI</t>
  </si>
  <si>
    <t>STAZIONE +SVA - CHIAVARI</t>
  </si>
  <si>
    <t>STAZIONE + RADIORIP. + SVA</t>
  </si>
  <si>
    <t>42+200 OVEST</t>
  </si>
  <si>
    <t xml:space="preserve">LE </t>
  </si>
  <si>
    <t>RIVIERA</t>
  </si>
  <si>
    <t>MONTE FASCE</t>
  </si>
  <si>
    <t>M.TE ANCHETTA - LEIVI</t>
  </si>
  <si>
    <t>RIVAROLO LATO LEVANTE + SV. RIVAROLO A/7 SUD</t>
  </si>
  <si>
    <t>GALLERIA + LAMP.</t>
  </si>
  <si>
    <t>KM 1 + 900 OVEST</t>
  </si>
  <si>
    <t>MONTE SPERONE LATO LEVANTE</t>
  </si>
  <si>
    <t>MONTE SPERONE LATO PONENTE</t>
  </si>
  <si>
    <t>GALLERIA + RADIORIP + SVA</t>
  </si>
  <si>
    <t>GALLERIA -VENTILAZIONE</t>
  </si>
  <si>
    <t>MONTE VEILINO</t>
  </si>
  <si>
    <t>GALLERIA + RADIORIP. + SVA</t>
  </si>
  <si>
    <t xml:space="preserve">MONTE QUEZZI  PON FM </t>
  </si>
  <si>
    <t xml:space="preserve">MONTE QUEZZI PON IP </t>
  </si>
  <si>
    <t xml:space="preserve">CAMALDOLI </t>
  </si>
  <si>
    <t xml:space="preserve">COLLE PIANETTI </t>
  </si>
  <si>
    <t>APPARIZIONE</t>
  </si>
  <si>
    <t xml:space="preserve">GALLERIA </t>
  </si>
  <si>
    <t>MONTE MORO LATO PONENTE + OMETTI</t>
  </si>
  <si>
    <t>MONTE MORO LATO LEVANTE + C. DI MONTE MORO</t>
  </si>
  <si>
    <t xml:space="preserve">S. ILARIO SUD </t>
  </si>
  <si>
    <t xml:space="preserve">S. ILARIO NORD </t>
  </si>
  <si>
    <t>MONTE GIUGO  OVEST</t>
  </si>
  <si>
    <t>MONTE GIUGO   S.ILARIO NORD LATO PONENTE</t>
  </si>
  <si>
    <t>GALLERIA + RADIORIP. + ADS</t>
  </si>
  <si>
    <t>MONTE GIUGO LATO LEVANTE + SESSAREGO</t>
  </si>
  <si>
    <t>MONTE CASTELLETTI</t>
  </si>
  <si>
    <t>VIADOTTO SORI</t>
  </si>
  <si>
    <t>MONTE CASTELLETTO LATO PONENTE (SORI)</t>
  </si>
  <si>
    <t>MONTE CASTELLETTO SVA (TLC +PMV RUPANEGO)</t>
  </si>
  <si>
    <t>RADIORIP. + SVA</t>
  </si>
  <si>
    <t>MONTE CASTELLETTO lato levante (Recco) - IP</t>
  </si>
  <si>
    <t>G. MAGGIO LATO LEVANTE</t>
  </si>
  <si>
    <t>G. MAGGIO LATO PONENTE</t>
  </si>
  <si>
    <t>S. AGOSTINO 1 + S. AGOSTINO 2</t>
  </si>
  <si>
    <t>GALLERIA + RADIORIP. + LAMP.</t>
  </si>
  <si>
    <t>S. BARTOLOMEO</t>
  </si>
  <si>
    <t>CIAPON</t>
  </si>
  <si>
    <t>MADDALENA</t>
  </si>
  <si>
    <t>ANCHETTA LATO LEVANTE</t>
  </si>
  <si>
    <t>ANCHETTA LATO PONENTE</t>
  </si>
  <si>
    <t>RI ALTO + RI BASSO</t>
  </si>
  <si>
    <t>MADONNA DELLA NEVE</t>
  </si>
  <si>
    <t>S. GIULIA LATO LEVANTE</t>
  </si>
  <si>
    <t>S. GIULIA LATO PONENTE</t>
  </si>
  <si>
    <t>S. ANNA LATO LEVANTE + FICO</t>
  </si>
  <si>
    <t>S. ANNA LATO PONENTE</t>
  </si>
  <si>
    <t>KM 47 EST</t>
  </si>
  <si>
    <t>SVA ITINERE</t>
  </si>
  <si>
    <t>A26 SUD</t>
  </si>
  <si>
    <t>MASONE</t>
  </si>
  <si>
    <t>STAZIONE + P.M. + SVA</t>
  </si>
  <si>
    <t>STAZIONE + P.N.</t>
  </si>
  <si>
    <t>ALESSANDRIA SUD</t>
  </si>
  <si>
    <t>CASALE SUD</t>
  </si>
  <si>
    <t>PREDOSA</t>
  </si>
  <si>
    <t>SVINCOLO + RADIORIP. + SVA</t>
  </si>
  <si>
    <t>BETTOLE (RACCORDO MILANO - GENOVA)</t>
  </si>
  <si>
    <t>SVINCOLO + RADIORIP. + LAMPEGGIANTI</t>
  </si>
  <si>
    <t>ALESSANDRIA NORD</t>
  </si>
  <si>
    <t>SVINCOLO  (A26-A21)</t>
  </si>
  <si>
    <t>SHELTER GIUNZIONE FIBRA</t>
  </si>
  <si>
    <t>P.S. CLIMATIZZAZIONE</t>
  </si>
  <si>
    <t>CASALE NORD</t>
  </si>
  <si>
    <t xml:space="preserve">TURCHINO  EST </t>
  </si>
  <si>
    <t>PUNTO BLU + RADIORIP.</t>
  </si>
  <si>
    <t>MONFERRATO EST</t>
  </si>
  <si>
    <t>MONFERRATO OVEST</t>
  </si>
  <si>
    <t>CIUTTI</t>
  </si>
  <si>
    <t>TELECAMERA + LAMPEGGIANTI</t>
  </si>
  <si>
    <t>KM 68+000 SUD</t>
  </si>
  <si>
    <t>TAGLIOLO + SVA km 31 SUD</t>
  </si>
  <si>
    <t>PESA + SVA</t>
  </si>
  <si>
    <t>KM 35 NORD VIADOTTO ORBA</t>
  </si>
  <si>
    <t>METEO</t>
  </si>
  <si>
    <t>VIADOTTO ORBA EST BRETELLA A26 - A7</t>
  </si>
  <si>
    <t>KM 47 SUD - PREDOSA</t>
  </si>
  <si>
    <t>KM 57+500 NORD</t>
  </si>
  <si>
    <t>KM 87 + 900 NORD</t>
  </si>
  <si>
    <t>KM 1 + 450 OVEST</t>
  </si>
  <si>
    <t>PERO GROSSO</t>
  </si>
  <si>
    <t>TUTOR</t>
  </si>
  <si>
    <t>MANFREIDA lato sud</t>
  </si>
  <si>
    <t>MANFREIDA lato nord + ASINO MORTO</t>
  </si>
  <si>
    <t>MONACCHI lato nord</t>
  </si>
  <si>
    <t>CASA DELLA VOLPE</t>
  </si>
  <si>
    <t>M. RISSO lato sud</t>
  </si>
  <si>
    <t>GALLERIA +SVA</t>
  </si>
  <si>
    <t>P.N.</t>
  </si>
  <si>
    <t>M. RISSO lato nord + RIANASSO</t>
  </si>
  <si>
    <t>TURCHINO lato sud</t>
  </si>
  <si>
    <t>TURCHINO lato nord</t>
  </si>
  <si>
    <t>BUSA-PIETRAGUZZA</t>
  </si>
  <si>
    <t>BERTÈ NORD</t>
  </si>
  <si>
    <t>GARRÈ</t>
  </si>
  <si>
    <t>CAMPASSO</t>
  </si>
  <si>
    <t>ANZEMA SUD</t>
  </si>
  <si>
    <t>ANZEMA lato nord</t>
  </si>
  <si>
    <t>POGGIO</t>
  </si>
  <si>
    <t>BROGLIO</t>
  </si>
  <si>
    <t>CASTELLO</t>
  </si>
  <si>
    <t>MONTÀ lato sud</t>
  </si>
  <si>
    <t>MONTÀ lato nord</t>
  </si>
  <si>
    <t>LAGOSCURO</t>
  </si>
  <si>
    <t>ROCCADARME</t>
  </si>
  <si>
    <t>VIADOTTO STURA 3 (GNOCCHETTO)</t>
  </si>
  <si>
    <t>IMPIANTO ANTIGHIACCIO</t>
  </si>
  <si>
    <t>SETTEVENTI</t>
  </si>
  <si>
    <t>TAGLIOLO</t>
  </si>
  <si>
    <t>OLIMPIA lato sud</t>
  </si>
  <si>
    <t>OLIMPIA lato nord</t>
  </si>
  <si>
    <t>S. BERNARDINO</t>
  </si>
  <si>
    <t>CASCINA CODA</t>
  </si>
  <si>
    <t>BRIC DELL'OLIO</t>
  </si>
  <si>
    <t>CHIAPPA</t>
  </si>
  <si>
    <t>RADIORIPETITORE RETE BASSA + TOWER</t>
  </si>
  <si>
    <t>A26 NORD</t>
  </si>
  <si>
    <t>VERCELLI OVEST</t>
  </si>
  <si>
    <t>STAZIONE + P.M.</t>
  </si>
  <si>
    <t>VERCELLI EST</t>
  </si>
  <si>
    <t>STAZIONE + P.M. + RADIORIP.</t>
  </si>
  <si>
    <t>GHEMME</t>
  </si>
  <si>
    <t>STAZIONE + PM + LABO + SVA</t>
  </si>
  <si>
    <t>BORGOMANERO</t>
  </si>
  <si>
    <t>CASTELLETTO TICINO</t>
  </si>
  <si>
    <t xml:space="preserve">STAZIONE </t>
  </si>
  <si>
    <t>BIANDRATE (A26-A4)</t>
  </si>
  <si>
    <t>SVINCOLO + RADIORIP.</t>
  </si>
  <si>
    <t>CASTELLETTO TICINO (RACC. STATALE )</t>
  </si>
  <si>
    <t>GHEVIO MEINA</t>
  </si>
  <si>
    <t>GHEVIO MONTRIGIASCO</t>
  </si>
  <si>
    <t>S.S.33 DEL SEMPIONE 2 (BAVENO ALTO)</t>
  </si>
  <si>
    <t>BAVENO BASSO + GALLERIA</t>
  </si>
  <si>
    <t>GRAVELLONA TOCE</t>
  </si>
  <si>
    <t>LE RISAIE OVEST</t>
  </si>
  <si>
    <t>C.P. + PMV km 1,180</t>
  </si>
  <si>
    <t>ADS PIEMONTE CAVOUR OVEST</t>
  </si>
  <si>
    <t>ADS PIEMONTE CAVOUR EST</t>
  </si>
  <si>
    <t>SESIA EST</t>
  </si>
  <si>
    <t>SANTHIÀ (KM. 24+800 BRETELLA)</t>
  </si>
  <si>
    <t>KM 105 + 000 SUD</t>
  </si>
  <si>
    <t>Km. 101+171</t>
  </si>
  <si>
    <t>Km. 143+200 nord</t>
  </si>
  <si>
    <t>KM 192+400 SUD</t>
  </si>
  <si>
    <t>KM 197+150 ORNAVASSO</t>
  </si>
  <si>
    <t>COMIGNAGO</t>
  </si>
  <si>
    <t>VERUNO</t>
  </si>
  <si>
    <t>GIUNZIONE FIBRA GATTICO</t>
  </si>
  <si>
    <t>SHELTER RADIO</t>
  </si>
  <si>
    <t>KM 130+585 SUD</t>
  </si>
  <si>
    <t>KM 127+713 NORD</t>
  </si>
  <si>
    <t>SVA + RADIORIPETITORE RETE BASSA</t>
  </si>
  <si>
    <t>VALSESIA lato sud</t>
  </si>
  <si>
    <t>VALSESIA lato nord</t>
  </si>
  <si>
    <t>FONTANETO 1-2</t>
  </si>
  <si>
    <t>BOGOGNO</t>
  </si>
  <si>
    <t>DORBIÈ</t>
  </si>
  <si>
    <t>BOSCAROLA + GATTICO</t>
  </si>
  <si>
    <t>S. IGINO</t>
  </si>
  <si>
    <t>VEVERA</t>
  </si>
  <si>
    <t>TIASCA 1</t>
  </si>
  <si>
    <t>TIASCA 2</t>
  </si>
  <si>
    <t>CAMPIGLIA</t>
  </si>
  <si>
    <t>MASSINO VISCONTI lato sud</t>
  </si>
  <si>
    <t>GALLERIA + RADIORIP. +SVA B. + LAMP.</t>
  </si>
  <si>
    <t>MASSINO VISCONTI lato nord</t>
  </si>
  <si>
    <t>GALLERIA + SVA B. + LAMPEGGIANTI</t>
  </si>
  <si>
    <t>CASTELLACCIO</t>
  </si>
  <si>
    <t>LE CAVE</t>
  </si>
  <si>
    <t xml:space="preserve">MOTTAVINEA lato sud </t>
  </si>
  <si>
    <t xml:space="preserve">I.P. GALLERIA </t>
  </si>
  <si>
    <t>F.M. VENTILAZIONE</t>
  </si>
  <si>
    <t>CARPUGNINO PN  + GAL.SVINC.</t>
  </si>
  <si>
    <t xml:space="preserve">SVINCOLO E PIAZZALE </t>
  </si>
  <si>
    <t xml:space="preserve">POSTO MANUTENZIONE - NEVE </t>
  </si>
  <si>
    <t>MOTTAVINEA lato nord + STRESA 1</t>
  </si>
  <si>
    <t>STRESA 2 + MOTTARONE 1 lato sud</t>
  </si>
  <si>
    <t xml:space="preserve">I.P. GALLERIA + RADIORIPETITORE </t>
  </si>
  <si>
    <t xml:space="preserve"> MOTTARONE 1 lato sud</t>
  </si>
  <si>
    <t>MOTTARONE 1 lato nord</t>
  </si>
  <si>
    <t>MOTTARONE 2 lato sud</t>
  </si>
  <si>
    <t>MOTTARONE 2 lato nord + SELVA SPESSA</t>
  </si>
  <si>
    <t>EX BARRIERA SANTHIA'</t>
  </si>
  <si>
    <t xml:space="preserve">Spire traffico EX Barriera Santhià </t>
  </si>
  <si>
    <t xml:space="preserve">STROPPIANA </t>
  </si>
  <si>
    <t xml:space="preserve">SVINCOLO STROPPIANA </t>
  </si>
  <si>
    <t>IMPIANTO DI TERRA Galleria MONTE MARIO DX A01</t>
  </si>
  <si>
    <t>Galleria MONTE MARIO DX A01</t>
  </si>
  <si>
    <t>Tipo</t>
  </si>
  <si>
    <t>Utenze_Siti</t>
  </si>
  <si>
    <t>Tipologia
utenza</t>
  </si>
  <si>
    <t>Pot
Kw</t>
  </si>
  <si>
    <t>A1</t>
  </si>
  <si>
    <t>ADS</t>
  </si>
  <si>
    <t>ADS Casilina Est</t>
  </si>
  <si>
    <t>Imp. Ill</t>
  </si>
  <si>
    <t>T</t>
  </si>
  <si>
    <t>ADS Casilina Ovest</t>
  </si>
  <si>
    <t>ADS Cittadella</t>
  </si>
  <si>
    <t>ADS Masseria Est</t>
  </si>
  <si>
    <t>ADS Masseria Ovest</t>
  </si>
  <si>
    <t>ADS San Nicola Est</t>
  </si>
  <si>
    <t>ADS San Nicola Ovest</t>
  </si>
  <si>
    <t>ADS San Pietro</t>
  </si>
  <si>
    <t>ADS Teano Est</t>
  </si>
  <si>
    <t>ADS Teano Ovest</t>
  </si>
  <si>
    <t>A16</t>
  </si>
  <si>
    <t>ADS Calaggio Nord</t>
  </si>
  <si>
    <t>ADS Calaggio Sud</t>
  </si>
  <si>
    <t>ADS Irpinia nord</t>
  </si>
  <si>
    <t>ADS Irpinia Sud</t>
  </si>
  <si>
    <t>ADS Mirabella Sud (EST)</t>
  </si>
  <si>
    <t>ADS Mirabella Est</t>
  </si>
  <si>
    <t>ADS Mirabella Nord (OVEST)</t>
  </si>
  <si>
    <t>ADS Mirabella Ovest</t>
  </si>
  <si>
    <t>ADS Vesuvio Nord</t>
  </si>
  <si>
    <t>ADS Vesuvio Sud</t>
  </si>
  <si>
    <t>A30</t>
  </si>
  <si>
    <t>ADS Angioina est</t>
  </si>
  <si>
    <t>ADS Angioina Ovest</t>
  </si>
  <si>
    <t>ADS Tre Ponti Est</t>
  </si>
  <si>
    <t>ADS Tre Ponti Ovest</t>
  </si>
  <si>
    <t>PM</t>
  </si>
  <si>
    <t>Pozzo Km 43 A16 - FM - Pompe Sollevamento</t>
  </si>
  <si>
    <t>Pozzo</t>
  </si>
  <si>
    <t>Baiano</t>
  </si>
  <si>
    <t>DT</t>
  </si>
  <si>
    <t>Cassino DT-PM-ST-PN-PB - PM Campo sportivo</t>
  </si>
  <si>
    <t>DT- PM -ST-PN-PB</t>
  </si>
  <si>
    <t>Cassino</t>
  </si>
  <si>
    <t>Galleria</t>
  </si>
  <si>
    <t>Galleria - BAGNO - Km 112+004</t>
  </si>
  <si>
    <t>Galleria - MIRABELLA - Km 74+809</t>
  </si>
  <si>
    <t>Galleria - MONTEVACCARO - Km 113+718</t>
  </si>
  <si>
    <t>Galleria - MONTEFORTE - Km 101+826</t>
  </si>
  <si>
    <t>Galleria - MONTEMILETTO - Km 60+267</t>
  </si>
  <si>
    <t>Galleria - ORNO - Km 57+120</t>
  </si>
  <si>
    <t>Galleria - PRATOLA SERRA - Km 53+258</t>
  </si>
  <si>
    <t>Galleria - SAN NICOLA - Km 66+552</t>
  </si>
  <si>
    <t>Galleria - SANT'ELENA - Km 63+787</t>
  </si>
  <si>
    <t>Galleria - SCAMPITELLA - Km 102+358</t>
  </si>
  <si>
    <t>Venticano</t>
  </si>
  <si>
    <t>Galleria - Shelter TLC Monteforte</t>
  </si>
  <si>
    <t>Shelter</t>
  </si>
  <si>
    <t>Mugnano Del Cardinale</t>
  </si>
  <si>
    <t xml:space="preserve">Galleria - MONTEMILETTO Shelter TLC </t>
  </si>
  <si>
    <t>Galleria - Shelter TLC PRATOLA SERRA + BENZOCARTELLO - Km 53+258</t>
  </si>
  <si>
    <t>Galleria - Shelter TLC Scampitella e Impianto Cloruri Vallesaccarda</t>
  </si>
  <si>
    <t>Galleria - VALLESACCARDA - Km 101+826</t>
  </si>
  <si>
    <t>Galleria - OSCATO - Km 50+785</t>
  </si>
  <si>
    <t>Galleria - PIAZZA DEL GALDO - Km 48+827</t>
  </si>
  <si>
    <t>Galleria - SANTA MARIA A CASTELLO - Km 43+381</t>
  </si>
  <si>
    <t>Galleria - SANT'ANIELLO - Km 47+933</t>
  </si>
  <si>
    <t>Galleria - Shelter TLC OSCATO</t>
  </si>
  <si>
    <t>Fisciano</t>
  </si>
  <si>
    <t>Galleria - Shelter TLC SANTA MARIA A CASTELLO (Montagna Spaccata)</t>
  </si>
  <si>
    <t>Curteri</t>
  </si>
  <si>
    <t>Galleria - Shelter TLC SANT'ANIELLO - PIAZZA DEL GALDO</t>
  </si>
  <si>
    <t>Roccapiemonte</t>
  </si>
  <si>
    <t>INT</t>
  </si>
  <si>
    <t>Interconn. A1/A16</t>
  </si>
  <si>
    <t>Interconnessione A1</t>
  </si>
  <si>
    <t>Interconn. A1/A30</t>
  </si>
  <si>
    <t>Interconn. A30/A16</t>
  </si>
  <si>
    <t>Interconnessione A30</t>
  </si>
  <si>
    <t>Interconn. A30/Racc. Sa-Av</t>
  </si>
  <si>
    <t>Mercato S. Sev. Svincolo</t>
  </si>
  <si>
    <t>Mercato S. Severino</t>
  </si>
  <si>
    <t>Napoli Capodichino
Punto Blu-PM-Isola Ecologia -Ill. Svincoli</t>
  </si>
  <si>
    <t>ST-PM-Isola Eco-PB</t>
  </si>
  <si>
    <t>Napoli Capodichino</t>
  </si>
  <si>
    <t>135+115</t>
  </si>
  <si>
    <t>BENZOCARTELLO tipo 480 - A30 km2</t>
  </si>
  <si>
    <t>Benzo Cartello</t>
  </si>
  <si>
    <t>Casalnuovo di Napoli</t>
  </si>
  <si>
    <t>PMV - ALLACC. A01/A16 ITINERE SUD KM 751 D P043 - KM 751 - DIR SUD</t>
  </si>
  <si>
    <t>PMV - CAIANELLO ITINERE NORD KM 702,6 S P007 - KM 702,6 - DIR NORD</t>
  </si>
  <si>
    <t>PMV - CAIANELLO ITINERE SUD KM 696,7 D P025 - KM 696,7 - DIR SUD</t>
  </si>
  <si>
    <t>PMV - CAPUA ITINERE NORD KM 721,5 S P031 - KM 721,5 - DIR NORD</t>
  </si>
  <si>
    <t>nd</t>
  </si>
  <si>
    <t>PMV - CAPUA ITINERE SUD KM 717,4 D P030 - KM 717,4 - DIR SUD</t>
  </si>
  <si>
    <t>PMV - CASERTA SUD ITINERE SUD + NORD KM 742,4 D P032 - KM 742,4 - DIR SUD</t>
  </si>
  <si>
    <t>PMV - CASSINO ITINERE NORD KM 671,3 S P024 - KM 671,3 - DIR NORD</t>
  </si>
  <si>
    <t>PMV - CASSINO ITINERE SUD KM 668,5 D P065 - KM 668,5 - DIR SUD</t>
  </si>
  <si>
    <t>PMV - CENTRO DIREZ/TANG DI NA KM 757,2 S P088 - KM 757,2 - DIR</t>
  </si>
  <si>
    <t>PMV - CEPRANO ITINERE NORD KM 644,9 S P038 - KM 644,9 - DIR NORD</t>
  </si>
  <si>
    <t>PMV - CEPRANO ITINERE SUD KM 640,8 D P028 - KM 640,8 - DIR SUD</t>
  </si>
  <si>
    <t>PMV - INTERCONNESSIONE A1/A30 SUD KM 736,5 D P087 - KM 736,5 - DIR SUD</t>
  </si>
  <si>
    <t>PMV - INTERSEZIONE A1/NAPOLI CENTRO KM 758,8 S P086 - KM 758,8</t>
  </si>
  <si>
    <t>PMV - PONTECORVO ITINERE NORD KM 661,8 S P040 - KM 661,8 - DIR NORD</t>
  </si>
  <si>
    <t>PMV - PONTECORVO ITINERE SUD KM 656,7 D P039 - KM 656,7 - DIR SUD</t>
  </si>
  <si>
    <t>PMV - S.M.CAPUA VETERE ITINERE SUD KM 727,9 - P0606084</t>
  </si>
  <si>
    <t>PMV - S.M.CAPUA VETERE ITINERE NORD KM 731,4 - P0606085</t>
  </si>
  <si>
    <t>PMV - SAN VITTORE ITINERE SUD KM 675,9 D P041 - KM 675,9 - DIR SUD</t>
  </si>
  <si>
    <t>PMV - ALL. A16/A30 ITINERE EST KM 14,7 D P074 - KM 14,7 - DIR EST</t>
  </si>
  <si>
    <t>PMV - AVELLINO EST KM 48,1 D P071 - Solari 449 - KM 48,1 - DIR EST</t>
  </si>
  <si>
    <t>PMV - AVELLINO EST KM 50,9 S P070 - KM 50,9 - DIR EST</t>
  </si>
  <si>
    <t>PMV - AVELLINO OVEST KM 40 D P051 - KM 40 - DIR OVEST</t>
  </si>
  <si>
    <t>PMV - AVELLINO OVEST KM 42,5 S P075 - KM 42,5 - DIR OVEST</t>
  </si>
  <si>
    <t>PMV - BAIANO ITINERE EST KM 25,6 D P008 - KM 25,6 - DIR EST</t>
  </si>
  <si>
    <t>PMV - BAIANO ITINERE OVEST KM 20,2 S P033 - KM 20,2 - DIR OVEST</t>
  </si>
  <si>
    <t>PMV - BAIANO KM 27,7 S P072 - Solari 449 - KM 27,7 - DIR OVEST</t>
  </si>
  <si>
    <t>PMV - BENEVENTO ITINERE OVEST KM 69,9 S P026 - KM 69,9 - DIR OVEST</t>
  </si>
  <si>
    <t>PMV - BENEVENTO KM 67 D P073 - KM 67 - DIR EST</t>
  </si>
  <si>
    <t>PMV - CANDELA ITINERE EST KM 125,6 D P018 - KM 125,6 - DIR EST</t>
  </si>
  <si>
    <t>PMV - GROTTAMINARDA ITINERE EST KM 80,6 D P027 - KM 80,6 - DIR EST</t>
  </si>
  <si>
    <t>PMV - GROTTAMINARDA ITINERE OVEST KM 83,6 S P034 - KM 83,6 - DIR OVEST</t>
  </si>
  <si>
    <t>PMV - LACEDONIA ITINERE OVEST KM 112,2 S P068 - KM 112,2 - DIR OVEST</t>
  </si>
  <si>
    <t>PMV - POMIGLIANO ITINERE OVEST KM 9,6 S P083 - KM 9,6 - DIR OVEST</t>
  </si>
  <si>
    <t>PMV - VALATA ITINERE EST KM 103,3 D P069 - KM 103,3 - DIR EST</t>
  </si>
  <si>
    <t>PMV - VALLATA - Viabilità esterna</t>
  </si>
  <si>
    <t>PMV - ALL.A30/A1 ITINERE NORD KM 1,3 S P035 - KM 1,3 - DIR NORD</t>
  </si>
  <si>
    <t>PMV - NOLA ITINERE SUD KM 17,2 D P009 - KM 17,2 - DIR SUD</t>
  </si>
  <si>
    <t>PMV - ALL. A16/A30 ITINERE NORD KM 22,1 S P003 - KM 22,1 - DIR NORD</t>
  </si>
  <si>
    <t>PMV - PALMA CAMPANIA ITINERE SUD KM 29 D P044 - KM 29 - DIR SUD</t>
  </si>
  <si>
    <t>PMV - PALMA CAMPANIA ITINERE NORD KM 32,1 S P078 - KM 32,1 - DIR NORD</t>
  </si>
  <si>
    <t>PMV - SARNO ITINERE KM.34+365 SUD KM 34,365 D P079 - KM 34,365 - DIR SUD</t>
  </si>
  <si>
    <t>PMV - NOCERA/PAGANI ITINERE SUD KM 38,4 D P037 - KM 38,4 - DIR SUD</t>
  </si>
  <si>
    <t>PMV - NOCERA/PAGANI ITINERE NORD KM 41 S P045 - KM 41 - DIR NORD</t>
  </si>
  <si>
    <t>PMV - CASTEL S. GIORGIO ITINERE SUD KM 42,8 D P081 - KM 42,8 - DIR SUD</t>
  </si>
  <si>
    <t>PMV - CASTEL S.GIORGIO KM.46+55 IT.N KM 46,55 S P082 - KM 46,55 - DIR NORD</t>
  </si>
  <si>
    <t>PMV - MERCATO S.SEVERINO ITINERE N. KM 53,7 S P036 - KM 53,7 - DIR NORD</t>
  </si>
  <si>
    <t>PN</t>
  </si>
  <si>
    <t>Ceprano PN km 643</t>
  </si>
  <si>
    <t>Ceprano</t>
  </si>
  <si>
    <t>Benevento PN km 68+712</t>
  </si>
  <si>
    <t>Benevento</t>
  </si>
  <si>
    <t>Monteforte PN km 34</t>
  </si>
  <si>
    <t>Monteforte</t>
  </si>
  <si>
    <t>Montemiletto PN</t>
  </si>
  <si>
    <t>Montemiletto</t>
  </si>
  <si>
    <t>Posto Neve Km 92+400 (LAGNI-VILLANOVA)</t>
  </si>
  <si>
    <t>Itinere A16</t>
  </si>
  <si>
    <t>PS</t>
  </si>
  <si>
    <t>Caserta Nord PS</t>
  </si>
  <si>
    <t>Caserta Nord</t>
  </si>
  <si>
    <t>Cassino PS</t>
  </si>
  <si>
    <t>Napoli Capodichino PS+ContactCenter</t>
  </si>
  <si>
    <t>Caserma PS- Abitazione Comandante Cassino</t>
  </si>
  <si>
    <t>Caserma PS- Abitazione Comandante Na Capodichino</t>
  </si>
  <si>
    <t>Pignataro Maggiore</t>
  </si>
  <si>
    <t>Avellino Ovest PS</t>
  </si>
  <si>
    <t>Avellino Ovest</t>
  </si>
  <si>
    <t>Grottaminarda PS</t>
  </si>
  <si>
    <t>Grottaminarda</t>
  </si>
  <si>
    <t>PV</t>
  </si>
  <si>
    <t>Impianto PV Svincolo Capua</t>
  </si>
  <si>
    <t>Casalnuovo Di Napoli</t>
  </si>
  <si>
    <t>Ausiliari Impianto PV Svincolo Capua</t>
  </si>
  <si>
    <t>RR</t>
  </si>
  <si>
    <t>Montedoro - Rip. Radio</t>
  </si>
  <si>
    <t>Rip. Radio</t>
  </si>
  <si>
    <t>Montedoro</t>
  </si>
  <si>
    <t>Tuororame - Rip. Radio</t>
  </si>
  <si>
    <t>Tuororame</t>
  </si>
  <si>
    <t>Monte Faito - Rip. Radio</t>
  </si>
  <si>
    <t>Monte Faito</t>
  </si>
  <si>
    <t>Trevico -  Radio Rip.</t>
  </si>
  <si>
    <t>Trevico</t>
  </si>
  <si>
    <t>Shelter TLC A30 RR km 3,600</t>
  </si>
  <si>
    <t>ST</t>
  </si>
  <si>
    <t>Caianello  ST + PM</t>
  </si>
  <si>
    <t>ST-PM</t>
  </si>
  <si>
    <t>Caianello</t>
  </si>
  <si>
    <t>Capua  ST</t>
  </si>
  <si>
    <t>Capua</t>
  </si>
  <si>
    <t>53+31</t>
  </si>
  <si>
    <t>Caserta Nord ST-PM-PN</t>
  </si>
  <si>
    <t>ST-PM-PN</t>
  </si>
  <si>
    <t>87+42</t>
  </si>
  <si>
    <t>Caserta Sud ST - Punto Blu</t>
  </si>
  <si>
    <t>ST-PB</t>
  </si>
  <si>
    <t>Caserta Sud</t>
  </si>
  <si>
    <t>67+30</t>
  </si>
  <si>
    <t>Ceprano ST-PN</t>
  </si>
  <si>
    <t>ST-PN</t>
  </si>
  <si>
    <t>80+26</t>
  </si>
  <si>
    <t>Napoli  Nord ST-Punto Blu</t>
  </si>
  <si>
    <t>Napoli Nord</t>
  </si>
  <si>
    <t>105+105</t>
  </si>
  <si>
    <t>Pontecorvo ST - PN</t>
  </si>
  <si>
    <t>Pontecorvo</t>
  </si>
  <si>
    <t>53+20</t>
  </si>
  <si>
    <t>S. Vittore ST</t>
  </si>
  <si>
    <t>San Vittore</t>
  </si>
  <si>
    <t>53+27,5</t>
  </si>
  <si>
    <t>SMCV ST - Punto Blu</t>
  </si>
  <si>
    <t>SMCV</t>
  </si>
  <si>
    <t>50+45</t>
  </si>
  <si>
    <t>Avellino Est ST</t>
  </si>
  <si>
    <t>Avellino Est</t>
  </si>
  <si>
    <t>Avellino Ovest ST, PM, Isola Eco - Punto Blu</t>
  </si>
  <si>
    <t>Baiano ST+PN</t>
  </si>
  <si>
    <t>Benevento ST</t>
  </si>
  <si>
    <t>Grottaminarda ST-PM-PN</t>
  </si>
  <si>
    <t>Lacedonia ST - PN</t>
  </si>
  <si>
    <t>Lacedonia</t>
  </si>
  <si>
    <t>Napoli Est ST-Punto Blu</t>
  </si>
  <si>
    <t>Napoli Est</t>
  </si>
  <si>
    <t>Pomigliano ST</t>
  </si>
  <si>
    <t>Pomigliano</t>
  </si>
  <si>
    <t>Tufino ST</t>
  </si>
  <si>
    <t>Tufino</t>
  </si>
  <si>
    <t>Vallata ST - PN</t>
  </si>
  <si>
    <t>Vallata</t>
  </si>
  <si>
    <t>Castel San Giorgio ST-PM</t>
  </si>
  <si>
    <t>Castel San Giorgio</t>
  </si>
  <si>
    <t>44+21</t>
  </si>
  <si>
    <t>Nocera-Pagani ST</t>
  </si>
  <si>
    <t>Nocera Pagani</t>
  </si>
  <si>
    <t>75+18</t>
  </si>
  <si>
    <t>Nola ST-PM-Tutor</t>
  </si>
  <si>
    <t>ST-PM-Tutor</t>
  </si>
  <si>
    <t>Nola</t>
  </si>
  <si>
    <t>56+37</t>
  </si>
  <si>
    <t>Palma Campania ST</t>
  </si>
  <si>
    <t>Palma Campania</t>
  </si>
  <si>
    <t>150+60</t>
  </si>
  <si>
    <t>Salerno ST - Punto Blu</t>
  </si>
  <si>
    <t>Salerno</t>
  </si>
  <si>
    <t>118+54</t>
  </si>
  <si>
    <t>Sarno ST</t>
  </si>
  <si>
    <t>Sarno</t>
  </si>
  <si>
    <t>53+17</t>
  </si>
  <si>
    <t>TLC</t>
  </si>
  <si>
    <t>Shelter TLC KM 687 - MIGNANO MONTELUNGO</t>
  </si>
  <si>
    <t>Tutor AFRAGOLA (Rilevatore traffico)</t>
  </si>
  <si>
    <t>Tutor</t>
  </si>
  <si>
    <t>Afragola</t>
  </si>
  <si>
    <t>Tutor CASSINO (Rilevaore traffico)</t>
  </si>
  <si>
    <t>Castrocielo</t>
  </si>
  <si>
    <t>Stazione METEO km 45+500 EST</t>
  </si>
  <si>
    <t>Telecamera PIETRADEFUSI KM.65 EST</t>
  </si>
  <si>
    <t>Telecamera</t>
  </si>
  <si>
    <t>San Nicola La Strada</t>
  </si>
  <si>
    <t>Tutor  - A30 km 1+850</t>
  </si>
  <si>
    <t>San Marco Evangelista</t>
  </si>
  <si>
    <t>Tutor SALERNO km 49+100</t>
  </si>
  <si>
    <t>Mercato San Severino</t>
  </si>
  <si>
    <t>Impianto di terra MT Galleria Paraschegge</t>
  </si>
  <si>
    <t>Impianto di terra PMV - km 62.8 (6kW) S. Floriano</t>
  </si>
  <si>
    <t>PMV - km 62.8 (6kW)</t>
  </si>
  <si>
    <t>Impianto di terra BT Galleria Clap Forat Sud</t>
  </si>
  <si>
    <t>Impianto di terra MT Galleria Spartiacque Nord</t>
  </si>
  <si>
    <t>Impianto di terra MT Galleria Dogna Nord MT</t>
  </si>
  <si>
    <t>Impianto di terra MT Galleria Tarvisio Sud</t>
  </si>
  <si>
    <t>Impianto di terra MT Galleria Zannier Nord</t>
  </si>
  <si>
    <t>Impianto di terra MT Galleria Raccolana Sud</t>
  </si>
  <si>
    <t>Impianto di terra MT Galleria Pontebba Nord</t>
  </si>
  <si>
    <t>Impianto di terra PN Pian di Vedoia + ADS Ponte nelle Alpi e pertinenze</t>
  </si>
  <si>
    <t>Impianto di terra BT Galleria Cave Est Ed. 6</t>
  </si>
  <si>
    <t>Impianto di terra MT Galleria Fadalto Ovest Ed. 4</t>
  </si>
  <si>
    <t>Impianto di terra Galleria Raccolana nord BT</t>
  </si>
  <si>
    <t>Impianto di terra BT Galleria Pietratagliata Nord</t>
  </si>
  <si>
    <t>Impianto di terra Stazione Vittorio Venento Sud e pertinenze</t>
  </si>
  <si>
    <t>VITTORIO VENETO SUD</t>
  </si>
  <si>
    <t>Impianto di terra Stazione Vittorio Venento Nord e pertinenze</t>
  </si>
  <si>
    <t>VITTORIO VENETO NORD</t>
  </si>
  <si>
    <t>Impianto di terra area di servizio Ledra Ovest</t>
  </si>
  <si>
    <t>LEDRA OVEST</t>
  </si>
  <si>
    <t>Impianto di terra PN Resiutta e pertinenze</t>
  </si>
  <si>
    <t>RESIUTTA</t>
  </si>
  <si>
    <t>Impianto di terra PN Chiusaforte pertinenze</t>
  </si>
  <si>
    <t>CHIUSAFORTE</t>
  </si>
  <si>
    <t>Impianto di terra Museo Foresta</t>
  </si>
  <si>
    <t>MUSEO FORESTA</t>
  </si>
  <si>
    <t>Impianto di terra MT Galleria Sant antonio Nord</t>
  </si>
  <si>
    <t>SANT ANTONIO NORD</t>
  </si>
  <si>
    <t>Impianto di terra BT Galleria Pietratagliata Sud</t>
  </si>
  <si>
    <t>Galleria PIETRATAGLIATA SX A23</t>
  </si>
  <si>
    <t>Impianto di terra Galleria Dogna Nord</t>
  </si>
  <si>
    <t>Impianto di terra Galleria Sant  Antonio Nord</t>
  </si>
  <si>
    <t>Galleria SANT ANTONIO DX A23</t>
  </si>
  <si>
    <t>Impianto di terra Galleria Sant  Antonio Sud</t>
  </si>
  <si>
    <t>Galleria SANT ANTONIO SX A23</t>
  </si>
  <si>
    <t>Galleria SANT ANTONIO sX A23</t>
  </si>
  <si>
    <t>Impianto di terra Galleria Monumento I</t>
  </si>
  <si>
    <t>MONUMENTO I</t>
  </si>
  <si>
    <t>Impianto di terra Galleria Monumento II</t>
  </si>
  <si>
    <t>Impianto di terra area di servizio Cervada</t>
  </si>
  <si>
    <t>CERVADA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</si>
</sst>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sz val="8"/>
      <name val="Aptos Narrow"/>
      <family val="2"/>
      <scheme val="minor"/>
    </font>
    <font>
      <i/>
      <u/>
      <sz val="16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9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4" fillId="0" borderId="0" xfId="2" applyFont="1" applyAlignment="1">
      <alignment horizontal="center"/>
    </xf>
    <xf numFmtId="0" fontId="1" fillId="0" borderId="0" xfId="2"/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9" fillId="0" borderId="1" xfId="3" applyBorder="1" applyAlignment="1">
      <alignment horizontal="center" vertical="center" wrapText="1"/>
    </xf>
    <xf numFmtId="164" fontId="9" fillId="0" borderId="1" xfId="3" applyNumberForma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3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3" applyBorder="1" applyAlignment="1">
      <alignment horizontal="left" wrapText="1"/>
    </xf>
    <xf numFmtId="0" fontId="1" fillId="0" borderId="1" xfId="2" applyBorder="1"/>
    <xf numFmtId="0" fontId="9" fillId="0" borderId="1" xfId="3" applyBorder="1" applyAlignment="1">
      <alignment horizontal="center" wrapText="1"/>
    </xf>
    <xf numFmtId="4" fontId="9" fillId="0" borderId="1" xfId="3" applyNumberFormat="1" applyBorder="1" applyAlignment="1">
      <alignment horizont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wrapText="1"/>
    </xf>
    <xf numFmtId="0" fontId="7" fillId="0" borderId="1" xfId="5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0" fontId="8" fillId="0" borderId="1" xfId="2" applyFont="1" applyBorder="1"/>
    <xf numFmtId="0" fontId="7" fillId="0" borderId="1" xfId="5" applyBorder="1" applyAlignment="1">
      <alignment horizontal="center" vertical="center" wrapText="1"/>
    </xf>
    <xf numFmtId="0" fontId="7" fillId="0" borderId="1" xfId="5" applyBorder="1" applyAlignment="1">
      <alignment horizontal="center"/>
    </xf>
    <xf numFmtId="0" fontId="9" fillId="0" borderId="1" xfId="5" applyFont="1" applyBorder="1" applyAlignment="1">
      <alignment wrapText="1"/>
    </xf>
    <xf numFmtId="0" fontId="9" fillId="0" borderId="1" xfId="5" applyFont="1" applyBorder="1" applyAlignment="1">
      <alignment horizontal="center" vertical="center" wrapText="1"/>
    </xf>
    <xf numFmtId="0" fontId="8" fillId="0" borderId="1" xfId="2" applyFont="1" applyBorder="1" applyAlignment="1">
      <alignment wrapText="1"/>
    </xf>
    <xf numFmtId="0" fontId="9" fillId="0" borderId="1" xfId="5" applyFont="1" applyBorder="1" applyAlignment="1">
      <alignment horizontal="center" vertical="center"/>
    </xf>
    <xf numFmtId="0" fontId="8" fillId="0" borderId="1" xfId="2" applyFont="1" applyBorder="1" applyAlignment="1">
      <alignment horizontal="left"/>
    </xf>
    <xf numFmtId="0" fontId="7" fillId="0" borderId="1" xfId="6" applyFont="1" applyFill="1" applyBorder="1" applyAlignment="1">
      <alignment wrapText="1"/>
    </xf>
    <xf numFmtId="0" fontId="12" fillId="2" borderId="2" xfId="1" applyFont="1" applyBorder="1" applyAlignment="1" applyProtection="1">
      <alignment horizontal="center" vertical="center" wrapText="1"/>
      <protection locked="0"/>
    </xf>
    <xf numFmtId="0" fontId="12" fillId="2" borderId="3" xfId="1" applyFont="1" applyBorder="1" applyAlignment="1" applyProtection="1">
      <alignment horizontal="center" vertical="center" wrapText="1"/>
      <protection locked="0"/>
    </xf>
    <xf numFmtId="0" fontId="12" fillId="2" borderId="4" xfId="1" applyFont="1" applyBorder="1" applyAlignment="1" applyProtection="1">
      <alignment horizontal="center" vertical="center" wrapText="1"/>
      <protection locked="0"/>
    </xf>
    <xf numFmtId="0" fontId="12" fillId="0" borderId="0" xfId="7" applyFont="1" applyAlignment="1">
      <alignment horizontal="center" vertical="center" wrapText="1"/>
    </xf>
    <xf numFmtId="0" fontId="14" fillId="3" borderId="5" xfId="7" applyFont="1" applyFill="1" applyBorder="1" applyAlignment="1" applyProtection="1">
      <alignment horizontal="center" vertical="center"/>
      <protection locked="0"/>
    </xf>
    <xf numFmtId="0" fontId="14" fillId="3" borderId="6" xfId="7" applyFont="1" applyFill="1" applyBorder="1" applyAlignment="1" applyProtection="1">
      <alignment horizontal="center" vertical="center"/>
      <protection locked="0"/>
    </xf>
    <xf numFmtId="0" fontId="14" fillId="0" borderId="6" xfId="7" applyFont="1" applyBorder="1" applyAlignment="1" applyProtection="1">
      <alignment horizontal="left" vertical="center"/>
      <protection locked="0"/>
    </xf>
    <xf numFmtId="0" fontId="14" fillId="0" borderId="6" xfId="7" applyFont="1" applyBorder="1" applyAlignment="1" applyProtection="1">
      <alignment horizontal="center" vertical="center"/>
      <protection locked="0"/>
    </xf>
    <xf numFmtId="0" fontId="14" fillId="3" borderId="7" xfId="7" applyFont="1" applyFill="1" applyBorder="1" applyAlignment="1" applyProtection="1">
      <alignment horizontal="center" vertical="center"/>
      <protection locked="0"/>
    </xf>
    <xf numFmtId="0" fontId="14" fillId="0" borderId="0" xfId="7" applyFont="1" applyAlignment="1">
      <alignment vertical="center" wrapText="1"/>
    </xf>
    <xf numFmtId="0" fontId="14" fillId="0" borderId="5" xfId="7" applyFont="1" applyBorder="1" applyAlignment="1" applyProtection="1">
      <alignment horizontal="center" vertical="center"/>
      <protection locked="0"/>
    </xf>
    <xf numFmtId="0" fontId="14" fillId="0" borderId="7" xfId="7" applyFont="1" applyBorder="1" applyAlignment="1" applyProtection="1">
      <alignment horizontal="center" vertical="center"/>
      <protection locked="0"/>
    </xf>
    <xf numFmtId="0" fontId="14" fillId="3" borderId="8" xfId="7" applyFont="1" applyFill="1" applyBorder="1" applyAlignment="1" applyProtection="1">
      <alignment horizontal="center" vertical="center"/>
      <protection locked="0"/>
    </xf>
    <xf numFmtId="0" fontId="14" fillId="3" borderId="1" xfId="7" applyFont="1" applyFill="1" applyBorder="1" applyAlignment="1" applyProtection="1">
      <alignment horizontal="center" vertical="center"/>
      <protection locked="0"/>
    </xf>
    <xf numFmtId="0" fontId="14" fillId="0" borderId="1" xfId="7" applyFont="1" applyBorder="1" applyAlignment="1" applyProtection="1">
      <alignment horizontal="left" vertical="center"/>
      <protection locked="0"/>
    </xf>
    <xf numFmtId="0" fontId="14" fillId="0" borderId="1" xfId="7" applyFont="1" applyBorder="1" applyAlignment="1" applyProtection="1">
      <alignment horizontal="center" vertical="center"/>
      <protection locked="0"/>
    </xf>
    <xf numFmtId="0" fontId="14" fillId="3" borderId="9" xfId="7" applyFont="1" applyFill="1" applyBorder="1" applyAlignment="1" applyProtection="1">
      <alignment horizontal="center" vertical="center"/>
      <protection locked="0"/>
    </xf>
    <xf numFmtId="0" fontId="14" fillId="0" borderId="10" xfId="7" applyFont="1" applyBorder="1" applyAlignment="1">
      <alignment vertical="center" wrapText="1"/>
    </xf>
    <xf numFmtId="0" fontId="14" fillId="0" borderId="11" xfId="7" applyFont="1" applyBorder="1" applyAlignment="1">
      <alignment vertical="center" wrapText="1"/>
    </xf>
    <xf numFmtId="0" fontId="14" fillId="0" borderId="6" xfId="7" applyFont="1" applyBorder="1" applyAlignment="1">
      <alignment vertical="center" wrapText="1"/>
    </xf>
    <xf numFmtId="0" fontId="14" fillId="0" borderId="12" xfId="7" applyFont="1" applyBorder="1" applyAlignment="1">
      <alignment vertical="center" wrapText="1"/>
    </xf>
    <xf numFmtId="0" fontId="14" fillId="3" borderId="13" xfId="7" applyFont="1" applyFill="1" applyBorder="1" applyAlignment="1" applyProtection="1">
      <alignment horizontal="center" vertical="center"/>
      <protection locked="0"/>
    </xf>
    <xf numFmtId="0" fontId="14" fillId="3" borderId="14" xfId="7" applyFont="1" applyFill="1" applyBorder="1" applyAlignment="1" applyProtection="1">
      <alignment horizontal="center" vertical="center"/>
      <protection locked="0"/>
    </xf>
    <xf numFmtId="0" fontId="14" fillId="0" borderId="14" xfId="7" applyFont="1" applyBorder="1" applyAlignment="1" applyProtection="1">
      <alignment horizontal="left" vertical="center"/>
      <protection locked="0"/>
    </xf>
    <xf numFmtId="0" fontId="14" fillId="0" borderId="14" xfId="7" applyFont="1" applyBorder="1" applyAlignment="1" applyProtection="1">
      <alignment horizontal="center" vertical="center"/>
      <protection locked="0"/>
    </xf>
    <xf numFmtId="0" fontId="14" fillId="3" borderId="16" xfId="7" applyFont="1" applyFill="1" applyBorder="1" applyAlignment="1" applyProtection="1">
      <alignment horizontal="center" vertical="center"/>
      <protection locked="0"/>
    </xf>
    <xf numFmtId="0" fontId="14" fillId="3" borderId="17" xfId="7" applyFont="1" applyFill="1" applyBorder="1" applyAlignment="1" applyProtection="1">
      <alignment horizontal="center" vertical="center"/>
      <protection locked="0"/>
    </xf>
    <xf numFmtId="0" fontId="14" fillId="3" borderId="18" xfId="7" applyFont="1" applyFill="1" applyBorder="1" applyAlignment="1" applyProtection="1">
      <alignment horizontal="center" vertical="center"/>
      <protection locked="0"/>
    </xf>
    <xf numFmtId="0" fontId="14" fillId="0" borderId="18" xfId="7" applyFont="1" applyBorder="1" applyAlignment="1" applyProtection="1">
      <alignment horizontal="left" vertical="center"/>
      <protection locked="0"/>
    </xf>
    <xf numFmtId="0" fontId="14" fillId="0" borderId="18" xfId="7" applyFont="1" applyBorder="1" applyAlignment="1" applyProtection="1">
      <alignment horizontal="center" vertical="center"/>
      <protection locked="0"/>
    </xf>
    <xf numFmtId="0" fontId="14" fillId="3" borderId="19" xfId="7" applyFont="1" applyFill="1" applyBorder="1" applyAlignment="1" applyProtection="1">
      <alignment horizontal="center" vertical="center"/>
      <protection locked="0"/>
    </xf>
    <xf numFmtId="0" fontId="14" fillId="0" borderId="0" xfId="7" applyFont="1" applyAlignment="1" applyProtection="1">
      <alignment horizontal="left" vertical="center" wrapText="1"/>
      <protection locked="0"/>
    </xf>
    <xf numFmtId="0" fontId="14" fillId="0" borderId="15" xfId="7" applyFont="1" applyBorder="1" applyAlignment="1" applyProtection="1">
      <alignment vertical="center" wrapText="1"/>
      <protection locked="0"/>
    </xf>
    <xf numFmtId="0" fontId="14" fillId="0" borderId="0" xfId="0" applyFont="1"/>
    <xf numFmtId="0" fontId="7" fillId="0" borderId="1" xfId="5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</cellXfs>
  <cellStyles count="8">
    <cellStyle name="40% - Colore 5" xfId="1" builtinId="47"/>
    <cellStyle name="Collegamento ipertestuale" xfId="6" builtinId="8"/>
    <cellStyle name="Normale" xfId="0" builtinId="0"/>
    <cellStyle name="Normale 2" xfId="2" xr:uid="{0006A332-1180-416F-B04E-10FC41E1F6A6}"/>
    <cellStyle name="Normale 2 2" xfId="5" xr:uid="{518F2C61-80E0-447F-A529-89223DBE4585}"/>
    <cellStyle name="Normale 3" xfId="4" xr:uid="{78724DE2-ECFB-4F2B-9EB0-6705DECC176C}"/>
    <cellStyle name="Normale 4" xfId="7" xr:uid="{3728BA1A-4AF8-442C-A36E-36C4EA5C14B2}"/>
    <cellStyle name="Normale_Foglio1" xfId="3" xr:uid="{5EA0BFB8-E2B0-4216-908D-7CC01838B858}"/>
  </cellStyles>
  <dxfs count="7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/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A9C9-33D9-47E2-B4D3-BFA946377C6C}">
  <sheetPr>
    <tabColor theme="9" tint="0.79998168889431442"/>
  </sheetPr>
  <dimension ref="A1:H402"/>
  <sheetViews>
    <sheetView tabSelected="1" view="pageBreakPreview" topLeftCell="A315" zoomScale="85" zoomScaleNormal="100" zoomScaleSheetLayoutView="85" workbookViewId="0">
      <selection activeCell="D407" sqref="D407"/>
    </sheetView>
  </sheetViews>
  <sheetFormatPr defaultRowHeight="14.4" x14ac:dyDescent="0.3"/>
  <cols>
    <col min="1" max="1" width="11.33203125" style="4" bestFit="1" customWidth="1"/>
    <col min="2" max="2" width="3.109375" style="5" bestFit="1" customWidth="1"/>
    <col min="3" max="3" width="53.88671875" style="7" bestFit="1" customWidth="1"/>
    <col min="4" max="4" width="56.33203125" style="7" bestFit="1" customWidth="1"/>
    <col min="5" max="7" width="12.6640625" style="4" customWidth="1"/>
    <col min="8" max="8" width="12.6640625" style="4" bestFit="1" customWidth="1"/>
    <col min="9" max="16384" width="8.88671875" style="7"/>
  </cols>
  <sheetData>
    <row r="1" spans="1:8" ht="21" x14ac:dyDescent="0.4">
      <c r="C1" s="85" t="s">
        <v>2462</v>
      </c>
      <c r="D1" s="85"/>
    </row>
    <row r="2" spans="1:8" ht="9.9" customHeight="1" x14ac:dyDescent="0.4">
      <c r="C2" s="6"/>
      <c r="D2" s="6"/>
    </row>
    <row r="3" spans="1:8" ht="39.9" customHeight="1" x14ac:dyDescent="0.3">
      <c r="A3" s="8" t="s">
        <v>2463</v>
      </c>
      <c r="B3" s="9" t="s">
        <v>2464</v>
      </c>
      <c r="C3" s="10" t="s">
        <v>2465</v>
      </c>
      <c r="D3" s="8" t="s">
        <v>2466</v>
      </c>
      <c r="E3" s="8" t="s">
        <v>2467</v>
      </c>
      <c r="F3" s="8" t="s">
        <v>2468</v>
      </c>
      <c r="G3" s="8" t="s">
        <v>2469</v>
      </c>
      <c r="H3" s="8" t="s">
        <v>2470</v>
      </c>
    </row>
    <row r="4" spans="1:8" ht="15" customHeight="1" x14ac:dyDescent="0.3">
      <c r="A4" s="11" t="s">
        <v>2471</v>
      </c>
      <c r="B4" s="12">
        <v>1</v>
      </c>
      <c r="C4" s="13" t="s">
        <v>2472</v>
      </c>
      <c r="D4" s="14" t="s">
        <v>2473</v>
      </c>
      <c r="E4" s="15" t="s">
        <v>2474</v>
      </c>
      <c r="F4" s="15" t="s">
        <v>2475</v>
      </c>
      <c r="G4" s="16">
        <v>257</v>
      </c>
      <c r="H4" s="17">
        <f>+G4</f>
        <v>257</v>
      </c>
    </row>
    <row r="5" spans="1:8" ht="15" customHeight="1" x14ac:dyDescent="0.3">
      <c r="A5" s="11" t="s">
        <v>2471</v>
      </c>
      <c r="B5" s="12">
        <f>B4+1</f>
        <v>2</v>
      </c>
      <c r="C5" s="13" t="s">
        <v>2472</v>
      </c>
      <c r="D5" s="14" t="s">
        <v>2476</v>
      </c>
      <c r="E5" s="15" t="s">
        <v>2474</v>
      </c>
      <c r="F5" s="15" t="s">
        <v>2477</v>
      </c>
      <c r="G5" s="16">
        <v>112</v>
      </c>
      <c r="H5" s="17">
        <f>+G5</f>
        <v>112</v>
      </c>
    </row>
    <row r="6" spans="1:8" ht="15" customHeight="1" x14ac:dyDescent="0.3">
      <c r="A6" s="11" t="s">
        <v>2471</v>
      </c>
      <c r="B6" s="12">
        <f>B5+1</f>
        <v>3</v>
      </c>
      <c r="C6" s="13" t="s">
        <v>2472</v>
      </c>
      <c r="D6" s="14" t="s">
        <v>2478</v>
      </c>
      <c r="E6" s="15" t="s">
        <v>2479</v>
      </c>
      <c r="F6" s="15" t="s">
        <v>2477</v>
      </c>
      <c r="G6" s="16">
        <v>25</v>
      </c>
      <c r="H6" s="17">
        <f>+G6</f>
        <v>25</v>
      </c>
    </row>
    <row r="7" spans="1:8" ht="15" customHeight="1" x14ac:dyDescent="0.3">
      <c r="A7" s="11" t="s">
        <v>2471</v>
      </c>
      <c r="B7" s="12">
        <f>B6+1</f>
        <v>4</v>
      </c>
      <c r="C7" s="18" t="s">
        <v>2480</v>
      </c>
      <c r="D7" s="14" t="s">
        <v>2481</v>
      </c>
      <c r="E7" s="15" t="s">
        <v>2474</v>
      </c>
      <c r="F7" s="15" t="s">
        <v>2477</v>
      </c>
      <c r="G7" s="16">
        <v>85</v>
      </c>
      <c r="H7" s="17">
        <f>+G7</f>
        <v>85</v>
      </c>
    </row>
    <row r="8" spans="1:8" ht="15" customHeight="1" x14ac:dyDescent="0.3">
      <c r="A8" s="11" t="s">
        <v>2471</v>
      </c>
      <c r="B8" s="12">
        <f>B7+1</f>
        <v>5</v>
      </c>
      <c r="C8" s="18" t="s">
        <v>2482</v>
      </c>
      <c r="D8" s="14" t="s">
        <v>2483</v>
      </c>
      <c r="E8" s="15" t="s">
        <v>2474</v>
      </c>
      <c r="F8" s="15" t="s">
        <v>2477</v>
      </c>
      <c r="G8" s="16">
        <v>75</v>
      </c>
      <c r="H8" s="17">
        <f>+G8</f>
        <v>75</v>
      </c>
    </row>
    <row r="9" spans="1:8" ht="15" customHeight="1" x14ac:dyDescent="0.3">
      <c r="A9" s="11" t="s">
        <v>2471</v>
      </c>
      <c r="B9" s="12">
        <f>B8+1</f>
        <v>6</v>
      </c>
      <c r="C9" s="13" t="s">
        <v>2443</v>
      </c>
      <c r="D9" s="14" t="s">
        <v>2484</v>
      </c>
      <c r="E9" s="15" t="s">
        <v>2474</v>
      </c>
      <c r="F9" s="15" t="s">
        <v>2477</v>
      </c>
      <c r="G9" s="16">
        <v>127</v>
      </c>
      <c r="H9" s="84">
        <f>+G9+G10</f>
        <v>179</v>
      </c>
    </row>
    <row r="10" spans="1:8" ht="15" customHeight="1" x14ac:dyDescent="0.3">
      <c r="A10" s="11" t="s">
        <v>2471</v>
      </c>
      <c r="B10" s="12">
        <f>B9</f>
        <v>6</v>
      </c>
      <c r="C10" s="13" t="s">
        <v>2443</v>
      </c>
      <c r="D10" s="14" t="s">
        <v>2485</v>
      </c>
      <c r="E10" s="15" t="s">
        <v>2479</v>
      </c>
      <c r="F10" s="15" t="s">
        <v>2477</v>
      </c>
      <c r="G10" s="16">
        <v>52</v>
      </c>
      <c r="H10" s="84"/>
    </row>
    <row r="11" spans="1:8" ht="15" customHeight="1" x14ac:dyDescent="0.3">
      <c r="A11" s="11" t="s">
        <v>2471</v>
      </c>
      <c r="B11" s="12">
        <f>B10+1</f>
        <v>7</v>
      </c>
      <c r="C11" s="18" t="s">
        <v>2486</v>
      </c>
      <c r="D11" s="14" t="s">
        <v>2487</v>
      </c>
      <c r="E11" s="15" t="s">
        <v>2479</v>
      </c>
      <c r="F11" s="15" t="s">
        <v>2477</v>
      </c>
      <c r="G11" s="16">
        <v>31</v>
      </c>
      <c r="H11" s="17">
        <f>+G11</f>
        <v>31</v>
      </c>
    </row>
    <row r="12" spans="1:8" ht="15" customHeight="1" x14ac:dyDescent="0.3">
      <c r="A12" s="11" t="s">
        <v>2471</v>
      </c>
      <c r="B12" s="12">
        <f>B11+1</f>
        <v>8</v>
      </c>
      <c r="C12" s="13" t="s">
        <v>2488</v>
      </c>
      <c r="D12" s="14" t="s">
        <v>2489</v>
      </c>
      <c r="E12" s="15" t="s">
        <v>2474</v>
      </c>
      <c r="F12" s="15" t="s">
        <v>2477</v>
      </c>
      <c r="G12" s="16">
        <v>75</v>
      </c>
      <c r="H12" s="84">
        <f>SUM(G12:G14)</f>
        <v>109</v>
      </c>
    </row>
    <row r="13" spans="1:8" ht="15" customHeight="1" x14ac:dyDescent="0.3">
      <c r="A13" s="11" t="s">
        <v>2471</v>
      </c>
      <c r="B13" s="12">
        <f>B12</f>
        <v>8</v>
      </c>
      <c r="C13" s="13" t="s">
        <v>2488</v>
      </c>
      <c r="D13" s="14" t="s">
        <v>2485</v>
      </c>
      <c r="E13" s="15" t="s">
        <v>2479</v>
      </c>
      <c r="F13" s="15" t="s">
        <v>2477</v>
      </c>
      <c r="G13" s="16">
        <v>31</v>
      </c>
      <c r="H13" s="84"/>
    </row>
    <row r="14" spans="1:8" ht="15" customHeight="1" x14ac:dyDescent="0.3">
      <c r="A14" s="11" t="s">
        <v>2471</v>
      </c>
      <c r="B14" s="12">
        <f>B13</f>
        <v>8</v>
      </c>
      <c r="C14" s="13" t="s">
        <v>2488</v>
      </c>
      <c r="D14" s="14" t="s">
        <v>2490</v>
      </c>
      <c r="E14" s="19" t="s">
        <v>2477</v>
      </c>
      <c r="F14" s="19" t="s">
        <v>2474</v>
      </c>
      <c r="G14" s="19">
        <v>3</v>
      </c>
      <c r="H14" s="84"/>
    </row>
    <row r="15" spans="1:8" ht="15" customHeight="1" x14ac:dyDescent="0.3">
      <c r="A15" s="11" t="s">
        <v>2471</v>
      </c>
      <c r="B15" s="12">
        <f>B14+1</f>
        <v>9</v>
      </c>
      <c r="C15" s="18" t="s">
        <v>2491</v>
      </c>
      <c r="D15" s="14" t="s">
        <v>2492</v>
      </c>
      <c r="E15" s="15" t="s">
        <v>2474</v>
      </c>
      <c r="F15" s="15" t="s">
        <v>2477</v>
      </c>
      <c r="G15" s="16">
        <v>6</v>
      </c>
      <c r="H15" s="17">
        <f>+G15</f>
        <v>6</v>
      </c>
    </row>
    <row r="16" spans="1:8" ht="15" customHeight="1" x14ac:dyDescent="0.3">
      <c r="A16" s="11" t="s">
        <v>2471</v>
      </c>
      <c r="B16" s="12">
        <f>B15+1</f>
        <v>10</v>
      </c>
      <c r="C16" s="13" t="s">
        <v>2431</v>
      </c>
      <c r="D16" s="14" t="s">
        <v>2493</v>
      </c>
      <c r="E16" s="15" t="s">
        <v>2474</v>
      </c>
      <c r="F16" s="15" t="s">
        <v>2477</v>
      </c>
      <c r="G16" s="16">
        <v>27</v>
      </c>
      <c r="H16" s="84">
        <f>+G16+G17</f>
        <v>52</v>
      </c>
    </row>
    <row r="17" spans="1:8" ht="15" customHeight="1" x14ac:dyDescent="0.3">
      <c r="A17" s="11" t="s">
        <v>2471</v>
      </c>
      <c r="B17" s="12">
        <f>B16</f>
        <v>10</v>
      </c>
      <c r="C17" s="13" t="s">
        <v>2431</v>
      </c>
      <c r="D17" s="14" t="s">
        <v>2485</v>
      </c>
      <c r="E17" s="15" t="s">
        <v>2479</v>
      </c>
      <c r="F17" s="15" t="s">
        <v>2477</v>
      </c>
      <c r="G17" s="16">
        <v>25</v>
      </c>
      <c r="H17" s="84"/>
    </row>
    <row r="18" spans="1:8" ht="15" customHeight="1" x14ac:dyDescent="0.3">
      <c r="A18" s="11" t="s">
        <v>2471</v>
      </c>
      <c r="B18" s="12">
        <f>B17+1</f>
        <v>11</v>
      </c>
      <c r="C18" s="18" t="s">
        <v>2494</v>
      </c>
      <c r="D18" s="14" t="s">
        <v>2495</v>
      </c>
      <c r="E18" s="15" t="s">
        <v>2474</v>
      </c>
      <c r="F18" s="15" t="s">
        <v>2477</v>
      </c>
      <c r="G18" s="16">
        <v>3</v>
      </c>
      <c r="H18" s="17">
        <f>+G18</f>
        <v>3</v>
      </c>
    </row>
    <row r="19" spans="1:8" ht="15" customHeight="1" x14ac:dyDescent="0.3">
      <c r="A19" s="11" t="s">
        <v>2471</v>
      </c>
      <c r="B19" s="12">
        <f>B18+1</f>
        <v>12</v>
      </c>
      <c r="C19" s="13" t="s">
        <v>2496</v>
      </c>
      <c r="D19" s="14" t="s">
        <v>2497</v>
      </c>
      <c r="E19" s="15" t="s">
        <v>2474</v>
      </c>
      <c r="F19" s="15" t="s">
        <v>2477</v>
      </c>
      <c r="G19" s="16">
        <v>60</v>
      </c>
      <c r="H19" s="84">
        <f>+G19+G20</f>
        <v>80</v>
      </c>
    </row>
    <row r="20" spans="1:8" ht="15" customHeight="1" x14ac:dyDescent="0.3">
      <c r="A20" s="11" t="s">
        <v>2471</v>
      </c>
      <c r="B20" s="12">
        <f>B19</f>
        <v>12</v>
      </c>
      <c r="C20" s="13" t="s">
        <v>2496</v>
      </c>
      <c r="D20" s="14" t="s">
        <v>2485</v>
      </c>
      <c r="E20" s="15" t="s">
        <v>2479</v>
      </c>
      <c r="F20" s="15" t="s">
        <v>2477</v>
      </c>
      <c r="G20" s="16">
        <v>20</v>
      </c>
      <c r="H20" s="84"/>
    </row>
    <row r="21" spans="1:8" ht="15" customHeight="1" x14ac:dyDescent="0.3">
      <c r="A21" s="11" t="s">
        <v>2471</v>
      </c>
      <c r="B21" s="12">
        <f>B20+1</f>
        <v>13</v>
      </c>
      <c r="C21" s="13" t="s">
        <v>2498</v>
      </c>
      <c r="D21" s="14" t="s">
        <v>2499</v>
      </c>
      <c r="E21" s="15" t="s">
        <v>2474</v>
      </c>
      <c r="F21" s="15" t="s">
        <v>2477</v>
      </c>
      <c r="G21" s="16">
        <v>27</v>
      </c>
      <c r="H21" s="84">
        <f>+G21+G22</f>
        <v>39</v>
      </c>
    </row>
    <row r="22" spans="1:8" ht="15" customHeight="1" x14ac:dyDescent="0.3">
      <c r="A22" s="11" t="s">
        <v>2471</v>
      </c>
      <c r="B22" s="12">
        <f>B21</f>
        <v>13</v>
      </c>
      <c r="C22" s="13" t="s">
        <v>2498</v>
      </c>
      <c r="D22" s="14" t="s">
        <v>2485</v>
      </c>
      <c r="E22" s="15" t="s">
        <v>2479</v>
      </c>
      <c r="F22" s="15" t="s">
        <v>2477</v>
      </c>
      <c r="G22" s="16">
        <v>12</v>
      </c>
      <c r="H22" s="84">
        <f>G22+G21</f>
        <v>39</v>
      </c>
    </row>
    <row r="23" spans="1:8" ht="15" customHeight="1" x14ac:dyDescent="0.3">
      <c r="A23" s="11" t="s">
        <v>2471</v>
      </c>
      <c r="B23" s="12">
        <f>B22+1</f>
        <v>14</v>
      </c>
      <c r="C23" s="13" t="s">
        <v>2500</v>
      </c>
      <c r="D23" s="14" t="s">
        <v>2501</v>
      </c>
      <c r="E23" s="15" t="s">
        <v>2474</v>
      </c>
      <c r="F23" s="15" t="s">
        <v>2477</v>
      </c>
      <c r="G23" s="16">
        <v>22</v>
      </c>
      <c r="H23" s="84">
        <f>+G23+G24</f>
        <v>37</v>
      </c>
    </row>
    <row r="24" spans="1:8" ht="15" customHeight="1" x14ac:dyDescent="0.3">
      <c r="A24" s="11" t="s">
        <v>2471</v>
      </c>
      <c r="B24" s="12">
        <f>B23</f>
        <v>14</v>
      </c>
      <c r="C24" s="13" t="s">
        <v>2500</v>
      </c>
      <c r="D24" s="14" t="s">
        <v>2485</v>
      </c>
      <c r="E24" s="15" t="s">
        <v>2479</v>
      </c>
      <c r="F24" s="15" t="s">
        <v>2477</v>
      </c>
      <c r="G24" s="16">
        <v>15</v>
      </c>
      <c r="H24" s="84">
        <f>G24+G23</f>
        <v>37</v>
      </c>
    </row>
    <row r="25" spans="1:8" ht="15" customHeight="1" x14ac:dyDescent="0.3">
      <c r="A25" s="11" t="s">
        <v>2471</v>
      </c>
      <c r="B25" s="12">
        <f>B24+1</f>
        <v>15</v>
      </c>
      <c r="C25" s="13" t="s">
        <v>2502</v>
      </c>
      <c r="D25" s="14" t="s">
        <v>2493</v>
      </c>
      <c r="E25" s="15" t="s">
        <v>2474</v>
      </c>
      <c r="F25" s="15" t="s">
        <v>2477</v>
      </c>
      <c r="G25" s="16">
        <v>53</v>
      </c>
      <c r="H25" s="84">
        <f>+G25+G26</f>
        <v>74</v>
      </c>
    </row>
    <row r="26" spans="1:8" ht="15" customHeight="1" x14ac:dyDescent="0.3">
      <c r="A26" s="11" t="s">
        <v>2471</v>
      </c>
      <c r="B26" s="12">
        <f>B25</f>
        <v>15</v>
      </c>
      <c r="C26" s="13" t="s">
        <v>2502</v>
      </c>
      <c r="D26" s="14" t="s">
        <v>2485</v>
      </c>
      <c r="E26" s="15" t="s">
        <v>2479</v>
      </c>
      <c r="F26" s="15" t="s">
        <v>2477</v>
      </c>
      <c r="G26" s="16">
        <v>21</v>
      </c>
      <c r="H26" s="84">
        <f>G26+G25</f>
        <v>74</v>
      </c>
    </row>
    <row r="27" spans="1:8" ht="15" customHeight="1" x14ac:dyDescent="0.3">
      <c r="A27" s="11" t="s">
        <v>2471</v>
      </c>
      <c r="B27" s="12">
        <f t="shared" ref="B27:B40" si="0">B26+1</f>
        <v>16</v>
      </c>
      <c r="C27" s="18" t="s">
        <v>2503</v>
      </c>
      <c r="D27" s="14" t="s">
        <v>2504</v>
      </c>
      <c r="E27" s="15" t="s">
        <v>2474</v>
      </c>
      <c r="F27" s="15" t="s">
        <v>2477</v>
      </c>
      <c r="G27" s="16">
        <v>11</v>
      </c>
      <c r="H27" s="17">
        <f t="shared" ref="H27:H39" si="1">+G27</f>
        <v>11</v>
      </c>
    </row>
    <row r="28" spans="1:8" ht="15" customHeight="1" x14ac:dyDescent="0.3">
      <c r="A28" s="11" t="s">
        <v>2471</v>
      </c>
      <c r="B28" s="12">
        <f t="shared" si="0"/>
        <v>17</v>
      </c>
      <c r="C28" s="18" t="s">
        <v>2505</v>
      </c>
      <c r="D28" s="14" t="s">
        <v>8</v>
      </c>
      <c r="E28" s="15" t="s">
        <v>2479</v>
      </c>
      <c r="F28" s="15" t="s">
        <v>2477</v>
      </c>
      <c r="G28" s="16">
        <v>48</v>
      </c>
      <c r="H28" s="17">
        <f t="shared" si="1"/>
        <v>48</v>
      </c>
    </row>
    <row r="29" spans="1:8" ht="15" customHeight="1" x14ac:dyDescent="0.3">
      <c r="A29" s="11" t="s">
        <v>2471</v>
      </c>
      <c r="B29" s="12">
        <f t="shared" si="0"/>
        <v>18</v>
      </c>
      <c r="C29" s="18" t="s">
        <v>2506</v>
      </c>
      <c r="D29" s="14" t="s">
        <v>2507</v>
      </c>
      <c r="E29" s="15" t="s">
        <v>2479</v>
      </c>
      <c r="F29" s="15" t="s">
        <v>2477</v>
      </c>
      <c r="G29" s="16">
        <v>21</v>
      </c>
      <c r="H29" s="17">
        <f t="shared" si="1"/>
        <v>21</v>
      </c>
    </row>
    <row r="30" spans="1:8" ht="15" customHeight="1" x14ac:dyDescent="0.3">
      <c r="A30" s="11" t="s">
        <v>2471</v>
      </c>
      <c r="B30" s="12">
        <f t="shared" si="0"/>
        <v>19</v>
      </c>
      <c r="C30" s="20" t="s">
        <v>2508</v>
      </c>
      <c r="D30" s="21" t="s">
        <v>2509</v>
      </c>
      <c r="E30" s="15" t="s">
        <v>2479</v>
      </c>
      <c r="F30" s="15" t="s">
        <v>2477</v>
      </c>
      <c r="G30" s="16">
        <v>66</v>
      </c>
      <c r="H30" s="17">
        <f t="shared" si="1"/>
        <v>66</v>
      </c>
    </row>
    <row r="31" spans="1:8" ht="15" customHeight="1" x14ac:dyDescent="0.3">
      <c r="A31" s="11" t="s">
        <v>2471</v>
      </c>
      <c r="B31" s="12">
        <f t="shared" si="0"/>
        <v>20</v>
      </c>
      <c r="C31" s="18" t="s">
        <v>2510</v>
      </c>
      <c r="D31" s="14" t="s">
        <v>8</v>
      </c>
      <c r="E31" s="15" t="s">
        <v>2479</v>
      </c>
      <c r="F31" s="15" t="s">
        <v>2477</v>
      </c>
      <c r="G31" s="16">
        <v>27</v>
      </c>
      <c r="H31" s="17">
        <f t="shared" si="1"/>
        <v>27</v>
      </c>
    </row>
    <row r="32" spans="1:8" ht="15" customHeight="1" x14ac:dyDescent="0.3">
      <c r="A32" s="11" t="s">
        <v>2471</v>
      </c>
      <c r="B32" s="12">
        <f t="shared" si="0"/>
        <v>21</v>
      </c>
      <c r="C32" s="18" t="s">
        <v>2511</v>
      </c>
      <c r="D32" s="14" t="s">
        <v>8</v>
      </c>
      <c r="E32" s="15" t="s">
        <v>2479</v>
      </c>
      <c r="F32" s="15" t="s">
        <v>2477</v>
      </c>
      <c r="G32" s="16">
        <v>32</v>
      </c>
      <c r="H32" s="17">
        <f t="shared" si="1"/>
        <v>32</v>
      </c>
    </row>
    <row r="33" spans="1:8" ht="15" customHeight="1" x14ac:dyDescent="0.3">
      <c r="A33" s="11" t="s">
        <v>2471</v>
      </c>
      <c r="B33" s="12">
        <f t="shared" si="0"/>
        <v>22</v>
      </c>
      <c r="C33" s="18" t="s">
        <v>2488</v>
      </c>
      <c r="D33" s="14" t="s">
        <v>8</v>
      </c>
      <c r="E33" s="15" t="s">
        <v>2479</v>
      </c>
      <c r="F33" s="15" t="s">
        <v>2477</v>
      </c>
      <c r="G33" s="16">
        <v>24</v>
      </c>
      <c r="H33" s="17">
        <f t="shared" si="1"/>
        <v>24</v>
      </c>
    </row>
    <row r="34" spans="1:8" ht="15" customHeight="1" x14ac:dyDescent="0.3">
      <c r="A34" s="11" t="s">
        <v>2471</v>
      </c>
      <c r="B34" s="12">
        <f t="shared" si="0"/>
        <v>23</v>
      </c>
      <c r="C34" s="18" t="s">
        <v>2512</v>
      </c>
      <c r="D34" s="14" t="s">
        <v>8</v>
      </c>
      <c r="E34" s="15" t="s">
        <v>2479</v>
      </c>
      <c r="F34" s="15" t="s">
        <v>2477</v>
      </c>
      <c r="G34" s="16">
        <v>28</v>
      </c>
      <c r="H34" s="17">
        <f t="shared" si="1"/>
        <v>28</v>
      </c>
    </row>
    <row r="35" spans="1:8" ht="15" customHeight="1" x14ac:dyDescent="0.3">
      <c r="A35" s="11" t="s">
        <v>2471</v>
      </c>
      <c r="B35" s="12">
        <f t="shared" si="0"/>
        <v>24</v>
      </c>
      <c r="C35" s="18" t="s">
        <v>2513</v>
      </c>
      <c r="D35" s="14" t="s">
        <v>8</v>
      </c>
      <c r="E35" s="15" t="s">
        <v>2479</v>
      </c>
      <c r="F35" s="15" t="s">
        <v>2477</v>
      </c>
      <c r="G35" s="16">
        <v>46</v>
      </c>
      <c r="H35" s="17">
        <f t="shared" si="1"/>
        <v>46</v>
      </c>
    </row>
    <row r="36" spans="1:8" ht="15" customHeight="1" x14ac:dyDescent="0.3">
      <c r="A36" s="11" t="s">
        <v>2471</v>
      </c>
      <c r="B36" s="12">
        <f t="shared" si="0"/>
        <v>25</v>
      </c>
      <c r="C36" s="18" t="s">
        <v>2514</v>
      </c>
      <c r="D36" s="14" t="s">
        <v>8</v>
      </c>
      <c r="E36" s="15" t="s">
        <v>2479</v>
      </c>
      <c r="F36" s="15" t="s">
        <v>2477</v>
      </c>
      <c r="G36" s="16">
        <v>25</v>
      </c>
      <c r="H36" s="17">
        <f t="shared" si="1"/>
        <v>25</v>
      </c>
    </row>
    <row r="37" spans="1:8" ht="15" customHeight="1" x14ac:dyDescent="0.3">
      <c r="A37" s="11" t="s">
        <v>2471</v>
      </c>
      <c r="B37" s="12">
        <f t="shared" si="0"/>
        <v>26</v>
      </c>
      <c r="C37" s="18" t="s">
        <v>2515</v>
      </c>
      <c r="D37" s="14" t="s">
        <v>8</v>
      </c>
      <c r="E37" s="15" t="s">
        <v>2479</v>
      </c>
      <c r="F37" s="15" t="s">
        <v>2477</v>
      </c>
      <c r="G37" s="16">
        <v>25</v>
      </c>
      <c r="H37" s="17">
        <f t="shared" si="1"/>
        <v>25</v>
      </c>
    </row>
    <row r="38" spans="1:8" ht="15" customHeight="1" x14ac:dyDescent="0.3">
      <c r="A38" s="11" t="s">
        <v>2471</v>
      </c>
      <c r="B38" s="12">
        <f t="shared" si="0"/>
        <v>27</v>
      </c>
      <c r="C38" s="18" t="s">
        <v>2516</v>
      </c>
      <c r="D38" s="14" t="s">
        <v>2517</v>
      </c>
      <c r="E38" s="15" t="s">
        <v>2479</v>
      </c>
      <c r="F38" s="15" t="s">
        <v>2477</v>
      </c>
      <c r="G38" s="16">
        <v>50</v>
      </c>
      <c r="H38" s="17">
        <f t="shared" si="1"/>
        <v>50</v>
      </c>
    </row>
    <row r="39" spans="1:8" ht="15" customHeight="1" x14ac:dyDescent="0.3">
      <c r="A39" s="11" t="s">
        <v>2471</v>
      </c>
      <c r="B39" s="12">
        <f t="shared" si="0"/>
        <v>28</v>
      </c>
      <c r="C39" s="18" t="s">
        <v>2518</v>
      </c>
      <c r="D39" s="14" t="s">
        <v>8</v>
      </c>
      <c r="E39" s="15" t="s">
        <v>2479</v>
      </c>
      <c r="F39" s="15" t="s">
        <v>2477</v>
      </c>
      <c r="G39" s="16">
        <v>27</v>
      </c>
      <c r="H39" s="17">
        <f t="shared" si="1"/>
        <v>27</v>
      </c>
    </row>
    <row r="40" spans="1:8" ht="15" customHeight="1" x14ac:dyDescent="0.3">
      <c r="A40" s="11" t="s">
        <v>2471</v>
      </c>
      <c r="B40" s="12">
        <f t="shared" si="0"/>
        <v>29</v>
      </c>
      <c r="C40" s="22" t="s">
        <v>2519</v>
      </c>
      <c r="D40" s="14" t="s">
        <v>2520</v>
      </c>
      <c r="E40" s="15" t="s">
        <v>2474</v>
      </c>
      <c r="F40" s="15" t="s">
        <v>2477</v>
      </c>
      <c r="G40" s="16">
        <v>27</v>
      </c>
      <c r="H40" s="84">
        <f>+G40+G41</f>
        <v>101</v>
      </c>
    </row>
    <row r="41" spans="1:8" ht="15" customHeight="1" x14ac:dyDescent="0.3">
      <c r="A41" s="11" t="s">
        <v>2471</v>
      </c>
      <c r="B41" s="12">
        <f>B40</f>
        <v>29</v>
      </c>
      <c r="C41" s="22" t="s">
        <v>2519</v>
      </c>
      <c r="D41" s="14" t="s">
        <v>2521</v>
      </c>
      <c r="E41" s="15" t="s">
        <v>2479</v>
      </c>
      <c r="F41" s="15" t="s">
        <v>2477</v>
      </c>
      <c r="G41" s="16">
        <v>74</v>
      </c>
      <c r="H41" s="84"/>
    </row>
    <row r="42" spans="1:8" ht="15" customHeight="1" x14ac:dyDescent="0.3">
      <c r="A42" s="11" t="s">
        <v>2471</v>
      </c>
      <c r="B42" s="12">
        <f>B41+1</f>
        <v>30</v>
      </c>
      <c r="C42" s="13" t="s">
        <v>2522</v>
      </c>
      <c r="D42" s="14" t="s">
        <v>373</v>
      </c>
      <c r="E42" s="15" t="s">
        <v>2474</v>
      </c>
      <c r="F42" s="15" t="s">
        <v>2477</v>
      </c>
      <c r="G42" s="16">
        <v>10</v>
      </c>
      <c r="H42" s="84">
        <f>+G42+G43</f>
        <v>88</v>
      </c>
    </row>
    <row r="43" spans="1:8" ht="15" customHeight="1" x14ac:dyDescent="0.3">
      <c r="A43" s="11" t="s">
        <v>2471</v>
      </c>
      <c r="B43" s="12">
        <f>B42</f>
        <v>30</v>
      </c>
      <c r="C43" s="13" t="s">
        <v>2522</v>
      </c>
      <c r="D43" s="14" t="s">
        <v>2523</v>
      </c>
      <c r="E43" s="15" t="s">
        <v>2479</v>
      </c>
      <c r="F43" s="15" t="s">
        <v>2477</v>
      </c>
      <c r="G43" s="16">
        <v>78</v>
      </c>
      <c r="H43" s="84"/>
    </row>
    <row r="44" spans="1:8" ht="15" customHeight="1" x14ac:dyDescent="0.3">
      <c r="A44" s="11" t="s">
        <v>2471</v>
      </c>
      <c r="B44" s="12">
        <f>B43+1</f>
        <v>31</v>
      </c>
      <c r="C44" s="13" t="s">
        <v>2524</v>
      </c>
      <c r="D44" s="14" t="s">
        <v>8</v>
      </c>
      <c r="E44" s="15" t="s">
        <v>2479</v>
      </c>
      <c r="F44" s="15" t="s">
        <v>2477</v>
      </c>
      <c r="G44" s="16">
        <v>100</v>
      </c>
      <c r="H44" s="84">
        <f>+G44+G45</f>
        <v>400</v>
      </c>
    </row>
    <row r="45" spans="1:8" ht="15" customHeight="1" x14ac:dyDescent="0.3">
      <c r="A45" s="11" t="s">
        <v>2471</v>
      </c>
      <c r="B45" s="12">
        <f>B44</f>
        <v>31</v>
      </c>
      <c r="C45" s="13" t="s">
        <v>2524</v>
      </c>
      <c r="D45" s="23" t="s">
        <v>2525</v>
      </c>
      <c r="E45" s="15" t="s">
        <v>2474</v>
      </c>
      <c r="F45" s="15" t="s">
        <v>2477</v>
      </c>
      <c r="G45" s="16">
        <v>300</v>
      </c>
      <c r="H45" s="84"/>
    </row>
    <row r="46" spans="1:8" ht="15" customHeight="1" x14ac:dyDescent="0.3">
      <c r="A46" s="11" t="s">
        <v>2471</v>
      </c>
      <c r="B46" s="12">
        <f>B45+1</f>
        <v>32</v>
      </c>
      <c r="C46" s="13" t="s">
        <v>2526</v>
      </c>
      <c r="D46" s="14" t="s">
        <v>2527</v>
      </c>
      <c r="E46" s="15" t="s">
        <v>2479</v>
      </c>
      <c r="F46" s="15" t="s">
        <v>2477</v>
      </c>
      <c r="G46" s="16">
        <v>90</v>
      </c>
      <c r="H46" s="84">
        <f>+G46+G47</f>
        <v>365</v>
      </c>
    </row>
    <row r="47" spans="1:8" ht="15" customHeight="1" x14ac:dyDescent="0.3">
      <c r="A47" s="11" t="s">
        <v>2471</v>
      </c>
      <c r="B47" s="12">
        <f>B46</f>
        <v>32</v>
      </c>
      <c r="C47" s="13" t="s">
        <v>2526</v>
      </c>
      <c r="D47" s="24" t="s">
        <v>2525</v>
      </c>
      <c r="E47" s="15" t="s">
        <v>2474</v>
      </c>
      <c r="F47" s="15" t="s">
        <v>2477</v>
      </c>
      <c r="G47" s="16">
        <v>275</v>
      </c>
      <c r="H47" s="84"/>
    </row>
    <row r="48" spans="1:8" ht="15" customHeight="1" x14ac:dyDescent="0.3">
      <c r="A48" s="11" t="s">
        <v>2471</v>
      </c>
      <c r="B48" s="12">
        <f t="shared" ref="B48:B53" si="2">B47+1</f>
        <v>33</v>
      </c>
      <c r="C48" s="13" t="s">
        <v>2528</v>
      </c>
      <c r="D48" s="14" t="s">
        <v>8</v>
      </c>
      <c r="E48" s="15" t="s">
        <v>2479</v>
      </c>
      <c r="F48" s="15" t="s">
        <v>2477</v>
      </c>
      <c r="G48" s="16">
        <v>30</v>
      </c>
      <c r="H48" s="17">
        <f>+G48</f>
        <v>30</v>
      </c>
    </row>
    <row r="49" spans="1:8" ht="15" customHeight="1" x14ac:dyDescent="0.3">
      <c r="A49" s="11" t="s">
        <v>2471</v>
      </c>
      <c r="B49" s="12">
        <f t="shared" si="2"/>
        <v>34</v>
      </c>
      <c r="C49" s="18" t="s">
        <v>2529</v>
      </c>
      <c r="D49" s="14" t="s">
        <v>2530</v>
      </c>
      <c r="E49" s="15" t="s">
        <v>2479</v>
      </c>
      <c r="F49" s="15" t="s">
        <v>2477</v>
      </c>
      <c r="G49" s="16">
        <v>34</v>
      </c>
      <c r="H49" s="17">
        <f>+G49</f>
        <v>34</v>
      </c>
    </row>
    <row r="50" spans="1:8" ht="15" customHeight="1" x14ac:dyDescent="0.3">
      <c r="A50" s="11" t="s">
        <v>2471</v>
      </c>
      <c r="B50" s="12">
        <f t="shared" si="2"/>
        <v>35</v>
      </c>
      <c r="C50" s="13" t="s">
        <v>2531</v>
      </c>
      <c r="D50" s="14" t="s">
        <v>2507</v>
      </c>
      <c r="E50" s="15" t="s">
        <v>2479</v>
      </c>
      <c r="F50" s="15" t="s">
        <v>2477</v>
      </c>
      <c r="G50" s="16">
        <v>45</v>
      </c>
      <c r="H50" s="17">
        <f>+G50</f>
        <v>45</v>
      </c>
    </row>
    <row r="51" spans="1:8" ht="15" customHeight="1" x14ac:dyDescent="0.3">
      <c r="A51" s="11" t="s">
        <v>2471</v>
      </c>
      <c r="B51" s="12">
        <f t="shared" si="2"/>
        <v>36</v>
      </c>
      <c r="C51" s="13" t="s">
        <v>2532</v>
      </c>
      <c r="D51" s="14" t="s">
        <v>2530</v>
      </c>
      <c r="E51" s="15" t="s">
        <v>2479</v>
      </c>
      <c r="F51" s="15" t="s">
        <v>2477</v>
      </c>
      <c r="G51" s="16">
        <v>42</v>
      </c>
      <c r="H51" s="17">
        <f>+G51</f>
        <v>42</v>
      </c>
    </row>
    <row r="52" spans="1:8" ht="15" customHeight="1" x14ac:dyDescent="0.3">
      <c r="A52" s="11" t="s">
        <v>2471</v>
      </c>
      <c r="B52" s="12">
        <f t="shared" si="2"/>
        <v>37</v>
      </c>
      <c r="C52" s="13" t="s">
        <v>2533</v>
      </c>
      <c r="D52" s="14" t="s">
        <v>2534</v>
      </c>
      <c r="E52" s="15" t="s">
        <v>2474</v>
      </c>
      <c r="F52" s="15" t="s">
        <v>2477</v>
      </c>
      <c r="G52" s="16">
        <v>6</v>
      </c>
      <c r="H52" s="17">
        <f>+G52</f>
        <v>6</v>
      </c>
    </row>
    <row r="53" spans="1:8" ht="15" customHeight="1" x14ac:dyDescent="0.3">
      <c r="A53" s="11" t="s">
        <v>2471</v>
      </c>
      <c r="B53" s="12">
        <f t="shared" si="2"/>
        <v>38</v>
      </c>
      <c r="C53" s="13" t="s">
        <v>2535</v>
      </c>
      <c r="D53" s="14" t="s">
        <v>2527</v>
      </c>
      <c r="E53" s="15" t="s">
        <v>2479</v>
      </c>
      <c r="F53" s="15" t="s">
        <v>2477</v>
      </c>
      <c r="G53" s="16">
        <v>90</v>
      </c>
      <c r="H53" s="84">
        <f>+G53+G54</f>
        <v>340</v>
      </c>
    </row>
    <row r="54" spans="1:8" ht="15" customHeight="1" x14ac:dyDescent="0.3">
      <c r="A54" s="11" t="s">
        <v>2471</v>
      </c>
      <c r="B54" s="12">
        <f>B53</f>
        <v>38</v>
      </c>
      <c r="C54" s="13" t="s">
        <v>2535</v>
      </c>
      <c r="D54" s="24" t="s">
        <v>2525</v>
      </c>
      <c r="E54" s="15" t="s">
        <v>2474</v>
      </c>
      <c r="F54" s="15" t="s">
        <v>2477</v>
      </c>
      <c r="G54" s="16">
        <v>250</v>
      </c>
      <c r="H54" s="84"/>
    </row>
    <row r="55" spans="1:8" ht="15" customHeight="1" x14ac:dyDescent="0.3">
      <c r="A55" s="11" t="s">
        <v>2471</v>
      </c>
      <c r="B55" s="12">
        <f>B54+1</f>
        <v>39</v>
      </c>
      <c r="C55" s="18" t="s">
        <v>2536</v>
      </c>
      <c r="D55" s="14" t="s">
        <v>2537</v>
      </c>
      <c r="E55" s="15" t="s">
        <v>2474</v>
      </c>
      <c r="F55" s="15" t="s">
        <v>2477</v>
      </c>
      <c r="G55" s="16">
        <v>7</v>
      </c>
      <c r="H55" s="17">
        <f>+G55</f>
        <v>7</v>
      </c>
    </row>
    <row r="56" spans="1:8" ht="15" customHeight="1" x14ac:dyDescent="0.3">
      <c r="A56" s="11" t="s">
        <v>2471</v>
      </c>
      <c r="B56" s="12">
        <f>B55+1</f>
        <v>40</v>
      </c>
      <c r="C56" s="18" t="s">
        <v>2538</v>
      </c>
      <c r="D56" s="14" t="s">
        <v>2539</v>
      </c>
      <c r="E56" s="15" t="s">
        <v>2474</v>
      </c>
      <c r="F56" s="15" t="s">
        <v>2477</v>
      </c>
      <c r="G56" s="16">
        <v>6</v>
      </c>
      <c r="H56" s="17">
        <f>+G56</f>
        <v>6</v>
      </c>
    </row>
    <row r="57" spans="1:8" ht="15" customHeight="1" x14ac:dyDescent="0.3">
      <c r="A57" s="11" t="s">
        <v>2471</v>
      </c>
      <c r="B57" s="12">
        <f>B56+1</f>
        <v>41</v>
      </c>
      <c r="C57" s="13" t="s">
        <v>2540</v>
      </c>
      <c r="D57" s="14" t="s">
        <v>109</v>
      </c>
      <c r="E57" s="15" t="s">
        <v>2479</v>
      </c>
      <c r="F57" s="15" t="s">
        <v>2477</v>
      </c>
      <c r="G57" s="16">
        <v>15</v>
      </c>
      <c r="H57" s="84">
        <f>+G57+G58</f>
        <v>25</v>
      </c>
    </row>
    <row r="58" spans="1:8" ht="15" customHeight="1" x14ac:dyDescent="0.3">
      <c r="A58" s="11" t="s">
        <v>2471</v>
      </c>
      <c r="B58" s="12">
        <f>B57</f>
        <v>41</v>
      </c>
      <c r="C58" s="13" t="s">
        <v>2540</v>
      </c>
      <c r="D58" s="14" t="s">
        <v>2541</v>
      </c>
      <c r="E58" s="15" t="s">
        <v>2474</v>
      </c>
      <c r="F58" s="15" t="s">
        <v>2477</v>
      </c>
      <c r="G58" s="16">
        <v>10</v>
      </c>
      <c r="H58" s="84"/>
    </row>
    <row r="59" spans="1:8" ht="15" customHeight="1" x14ac:dyDescent="0.3">
      <c r="A59" s="11" t="s">
        <v>2471</v>
      </c>
      <c r="B59" s="12">
        <f>B58+1</f>
        <v>42</v>
      </c>
      <c r="C59" s="13" t="s">
        <v>2542</v>
      </c>
      <c r="D59" s="14" t="s">
        <v>109</v>
      </c>
      <c r="E59" s="15" t="s">
        <v>2479</v>
      </c>
      <c r="F59" s="15" t="s">
        <v>2477</v>
      </c>
      <c r="G59" s="16">
        <v>25</v>
      </c>
      <c r="H59" s="84">
        <f>+G59+G60</f>
        <v>31</v>
      </c>
    </row>
    <row r="60" spans="1:8" ht="15" customHeight="1" x14ac:dyDescent="0.3">
      <c r="A60" s="11" t="s">
        <v>2471</v>
      </c>
      <c r="B60" s="12">
        <f>B59</f>
        <v>42</v>
      </c>
      <c r="C60" s="13" t="s">
        <v>2542</v>
      </c>
      <c r="D60" s="14" t="s">
        <v>2541</v>
      </c>
      <c r="E60" s="15" t="s">
        <v>2474</v>
      </c>
      <c r="F60" s="15" t="s">
        <v>2477</v>
      </c>
      <c r="G60" s="16">
        <v>6</v>
      </c>
      <c r="H60" s="84"/>
    </row>
    <row r="61" spans="1:8" ht="15" customHeight="1" x14ac:dyDescent="0.3">
      <c r="A61" s="11" t="s">
        <v>2471</v>
      </c>
      <c r="B61" s="12">
        <f>B60+1</f>
        <v>43</v>
      </c>
      <c r="C61" s="13" t="s">
        <v>2425</v>
      </c>
      <c r="D61" s="14" t="s">
        <v>109</v>
      </c>
      <c r="E61" s="15" t="s">
        <v>2474</v>
      </c>
      <c r="F61" s="15" t="s">
        <v>2477</v>
      </c>
      <c r="G61" s="16">
        <v>20</v>
      </c>
      <c r="H61" s="84">
        <f>+G61+G62</f>
        <v>23</v>
      </c>
    </row>
    <row r="62" spans="1:8" ht="15" customHeight="1" x14ac:dyDescent="0.3">
      <c r="A62" s="11" t="s">
        <v>2471</v>
      </c>
      <c r="B62" s="12">
        <f>B61</f>
        <v>43</v>
      </c>
      <c r="C62" s="13" t="s">
        <v>2425</v>
      </c>
      <c r="D62" s="23" t="s">
        <v>2541</v>
      </c>
      <c r="E62" s="15" t="s">
        <v>2474</v>
      </c>
      <c r="F62" s="15" t="s">
        <v>2477</v>
      </c>
      <c r="G62" s="16">
        <v>3</v>
      </c>
      <c r="H62" s="84"/>
    </row>
    <row r="63" spans="1:8" ht="15" customHeight="1" x14ac:dyDescent="0.3">
      <c r="A63" s="11" t="s">
        <v>2471</v>
      </c>
      <c r="B63" s="12">
        <f>B62+1</f>
        <v>44</v>
      </c>
      <c r="C63" s="13" t="s">
        <v>2424</v>
      </c>
      <c r="D63" s="14" t="s">
        <v>109</v>
      </c>
      <c r="E63" s="15" t="s">
        <v>2474</v>
      </c>
      <c r="F63" s="15" t="s">
        <v>2477</v>
      </c>
      <c r="G63" s="16">
        <v>25</v>
      </c>
      <c r="H63" s="84">
        <f>+G63+G64</f>
        <v>28</v>
      </c>
    </row>
    <row r="64" spans="1:8" ht="15" customHeight="1" x14ac:dyDescent="0.3">
      <c r="A64" s="11" t="s">
        <v>2471</v>
      </c>
      <c r="B64" s="12">
        <f>B63</f>
        <v>44</v>
      </c>
      <c r="C64" s="13" t="s">
        <v>2424</v>
      </c>
      <c r="D64" s="14" t="s">
        <v>2541</v>
      </c>
      <c r="E64" s="15" t="s">
        <v>2474</v>
      </c>
      <c r="F64" s="15" t="s">
        <v>2477</v>
      </c>
      <c r="G64" s="16">
        <v>3</v>
      </c>
      <c r="H64" s="84"/>
    </row>
    <row r="65" spans="1:8" ht="15" customHeight="1" x14ac:dyDescent="0.3">
      <c r="A65" s="11" t="s">
        <v>2471</v>
      </c>
      <c r="B65" s="12">
        <f t="shared" ref="B65:B89" si="3">B64+1</f>
        <v>45</v>
      </c>
      <c r="C65" s="18" t="s">
        <v>2543</v>
      </c>
      <c r="D65" s="14" t="s">
        <v>2541</v>
      </c>
      <c r="E65" s="15" t="s">
        <v>2474</v>
      </c>
      <c r="F65" s="15" t="s">
        <v>2477</v>
      </c>
      <c r="G65" s="16">
        <v>3</v>
      </c>
      <c r="H65" s="17">
        <f t="shared" ref="H65:H89" si="4">+G65</f>
        <v>3</v>
      </c>
    </row>
    <row r="66" spans="1:8" ht="15" customHeight="1" x14ac:dyDescent="0.3">
      <c r="A66" s="11" t="s">
        <v>2471</v>
      </c>
      <c r="B66" s="12">
        <f t="shared" si="3"/>
        <v>46</v>
      </c>
      <c r="C66" s="23" t="s">
        <v>2544</v>
      </c>
      <c r="D66" s="14" t="s">
        <v>2545</v>
      </c>
      <c r="E66" s="15" t="s">
        <v>2479</v>
      </c>
      <c r="F66" s="15" t="s">
        <v>2477</v>
      </c>
      <c r="G66" s="16">
        <v>1.5</v>
      </c>
      <c r="H66" s="17">
        <f t="shared" si="4"/>
        <v>1.5</v>
      </c>
    </row>
    <row r="67" spans="1:8" ht="15" customHeight="1" x14ac:dyDescent="0.3">
      <c r="A67" s="11" t="s">
        <v>2471</v>
      </c>
      <c r="B67" s="12">
        <f t="shared" si="3"/>
        <v>47</v>
      </c>
      <c r="C67" s="24" t="s">
        <v>2546</v>
      </c>
      <c r="D67" s="14" t="s">
        <v>2545</v>
      </c>
      <c r="E67" s="19" t="s">
        <v>2479</v>
      </c>
      <c r="F67" s="19" t="s">
        <v>2477</v>
      </c>
      <c r="G67" s="16">
        <v>1.5</v>
      </c>
      <c r="H67" s="17">
        <f t="shared" si="4"/>
        <v>1.5</v>
      </c>
    </row>
    <row r="68" spans="1:8" ht="15" customHeight="1" x14ac:dyDescent="0.3">
      <c r="A68" s="11" t="s">
        <v>2471</v>
      </c>
      <c r="B68" s="12">
        <f t="shared" si="3"/>
        <v>48</v>
      </c>
      <c r="C68" s="18" t="s">
        <v>2547</v>
      </c>
      <c r="D68" s="14" t="s">
        <v>2545</v>
      </c>
      <c r="E68" s="15" t="s">
        <v>2479</v>
      </c>
      <c r="F68" s="15" t="s">
        <v>2477</v>
      </c>
      <c r="G68" s="16">
        <v>1.5</v>
      </c>
      <c r="H68" s="17">
        <f t="shared" si="4"/>
        <v>1.5</v>
      </c>
    </row>
    <row r="69" spans="1:8" ht="15" customHeight="1" x14ac:dyDescent="0.3">
      <c r="A69" s="11" t="s">
        <v>2471</v>
      </c>
      <c r="B69" s="12">
        <f t="shared" si="3"/>
        <v>49</v>
      </c>
      <c r="C69" s="23" t="s">
        <v>2548</v>
      </c>
      <c r="D69" s="14" t="s">
        <v>2545</v>
      </c>
      <c r="E69" s="15" t="s">
        <v>2479</v>
      </c>
      <c r="F69" s="15" t="s">
        <v>2477</v>
      </c>
      <c r="G69" s="16">
        <v>1.5</v>
      </c>
      <c r="H69" s="17">
        <f t="shared" si="4"/>
        <v>1.5</v>
      </c>
    </row>
    <row r="70" spans="1:8" ht="15" customHeight="1" x14ac:dyDescent="0.3">
      <c r="A70" s="11" t="s">
        <v>2471</v>
      </c>
      <c r="B70" s="12">
        <f t="shared" si="3"/>
        <v>50</v>
      </c>
      <c r="C70" s="24" t="s">
        <v>2549</v>
      </c>
      <c r="D70" s="14" t="s">
        <v>2545</v>
      </c>
      <c r="E70" s="15" t="s">
        <v>2479</v>
      </c>
      <c r="F70" s="15" t="s">
        <v>2477</v>
      </c>
      <c r="G70" s="16">
        <v>3</v>
      </c>
      <c r="H70" s="17">
        <f t="shared" si="4"/>
        <v>3</v>
      </c>
    </row>
    <row r="71" spans="1:8" ht="15" customHeight="1" x14ac:dyDescent="0.3">
      <c r="A71" s="11" t="s">
        <v>2471</v>
      </c>
      <c r="B71" s="12">
        <f t="shared" si="3"/>
        <v>51</v>
      </c>
      <c r="C71" s="24" t="s">
        <v>2550</v>
      </c>
      <c r="D71" s="14" t="s">
        <v>2545</v>
      </c>
      <c r="E71" s="15" t="s">
        <v>2479</v>
      </c>
      <c r="F71" s="15" t="s">
        <v>2477</v>
      </c>
      <c r="G71" s="16">
        <v>3</v>
      </c>
      <c r="H71" s="17">
        <f t="shared" si="4"/>
        <v>3</v>
      </c>
    </row>
    <row r="72" spans="1:8" ht="15" customHeight="1" x14ac:dyDescent="0.3">
      <c r="A72" s="11" t="s">
        <v>2471</v>
      </c>
      <c r="B72" s="12">
        <f t="shared" si="3"/>
        <v>52</v>
      </c>
      <c r="C72" s="23" t="s">
        <v>2551</v>
      </c>
      <c r="D72" s="14" t="s">
        <v>2552</v>
      </c>
      <c r="E72" s="15" t="s">
        <v>2474</v>
      </c>
      <c r="F72" s="15" t="s">
        <v>2477</v>
      </c>
      <c r="G72" s="16">
        <v>6</v>
      </c>
      <c r="H72" s="17">
        <f t="shared" si="4"/>
        <v>6</v>
      </c>
    </row>
    <row r="73" spans="1:8" ht="15" customHeight="1" x14ac:dyDescent="0.3">
      <c r="A73" s="11" t="s">
        <v>2471</v>
      </c>
      <c r="B73" s="12">
        <f t="shared" si="3"/>
        <v>53</v>
      </c>
      <c r="C73" s="23" t="s">
        <v>2553</v>
      </c>
      <c r="D73" s="14" t="s">
        <v>2545</v>
      </c>
      <c r="E73" s="15" t="s">
        <v>2479</v>
      </c>
      <c r="F73" s="15" t="s">
        <v>2477</v>
      </c>
      <c r="G73" s="16">
        <v>6</v>
      </c>
      <c r="H73" s="17">
        <f t="shared" si="4"/>
        <v>6</v>
      </c>
    </row>
    <row r="74" spans="1:8" ht="15" customHeight="1" x14ac:dyDescent="0.3">
      <c r="A74" s="11" t="s">
        <v>2471</v>
      </c>
      <c r="B74" s="12">
        <f t="shared" si="3"/>
        <v>54</v>
      </c>
      <c r="C74" s="23" t="s">
        <v>2554</v>
      </c>
      <c r="D74" s="14" t="s">
        <v>2552</v>
      </c>
      <c r="E74" s="15" t="s">
        <v>2479</v>
      </c>
      <c r="F74" s="15" t="s">
        <v>2477</v>
      </c>
      <c r="G74" s="16">
        <v>6</v>
      </c>
      <c r="H74" s="17">
        <f t="shared" si="4"/>
        <v>6</v>
      </c>
    </row>
    <row r="75" spans="1:8" ht="15" customHeight="1" x14ac:dyDescent="0.3">
      <c r="A75" s="11" t="s">
        <v>2471</v>
      </c>
      <c r="B75" s="12">
        <f t="shared" si="3"/>
        <v>55</v>
      </c>
      <c r="C75" s="23" t="s">
        <v>2555</v>
      </c>
      <c r="D75" s="14" t="s">
        <v>2545</v>
      </c>
      <c r="E75" s="15" t="s">
        <v>2479</v>
      </c>
      <c r="F75" s="15" t="s">
        <v>2477</v>
      </c>
      <c r="G75" s="16">
        <v>1.5</v>
      </c>
      <c r="H75" s="17">
        <f t="shared" si="4"/>
        <v>1.5</v>
      </c>
    </row>
    <row r="76" spans="1:8" ht="15" customHeight="1" x14ac:dyDescent="0.3">
      <c r="A76" s="11" t="s">
        <v>2471</v>
      </c>
      <c r="B76" s="12">
        <f t="shared" si="3"/>
        <v>56</v>
      </c>
      <c r="C76" s="23" t="s">
        <v>2556</v>
      </c>
      <c r="D76" s="14" t="s">
        <v>2552</v>
      </c>
      <c r="E76" s="15" t="s">
        <v>2479</v>
      </c>
      <c r="F76" s="15" t="s">
        <v>2477</v>
      </c>
      <c r="G76" s="16">
        <v>6</v>
      </c>
      <c r="H76" s="17">
        <f t="shared" si="4"/>
        <v>6</v>
      </c>
    </row>
    <row r="77" spans="1:8" ht="15" customHeight="1" x14ac:dyDescent="0.3">
      <c r="A77" s="11" t="s">
        <v>2471</v>
      </c>
      <c r="B77" s="12">
        <f t="shared" si="3"/>
        <v>57</v>
      </c>
      <c r="C77" s="23" t="s">
        <v>2557</v>
      </c>
      <c r="D77" s="14" t="s">
        <v>2552</v>
      </c>
      <c r="E77" s="15" t="s">
        <v>2479</v>
      </c>
      <c r="F77" s="15" t="s">
        <v>2477</v>
      </c>
      <c r="G77" s="16">
        <v>6</v>
      </c>
      <c r="H77" s="17">
        <f t="shared" si="4"/>
        <v>6</v>
      </c>
    </row>
    <row r="78" spans="1:8" ht="15" customHeight="1" x14ac:dyDescent="0.3">
      <c r="A78" s="11" t="s">
        <v>2471</v>
      </c>
      <c r="B78" s="12">
        <f t="shared" si="3"/>
        <v>58</v>
      </c>
      <c r="C78" s="18" t="s">
        <v>2558</v>
      </c>
      <c r="D78" s="14" t="s">
        <v>2545</v>
      </c>
      <c r="E78" s="15" t="s">
        <v>2479</v>
      </c>
      <c r="F78" s="15" t="s">
        <v>2477</v>
      </c>
      <c r="G78" s="16">
        <v>1.5</v>
      </c>
      <c r="H78" s="17">
        <f t="shared" si="4"/>
        <v>1.5</v>
      </c>
    </row>
    <row r="79" spans="1:8" ht="15" customHeight="1" x14ac:dyDescent="0.3">
      <c r="A79" s="11" t="s">
        <v>2471</v>
      </c>
      <c r="B79" s="12">
        <f t="shared" si="3"/>
        <v>59</v>
      </c>
      <c r="C79" s="24" t="s">
        <v>2559</v>
      </c>
      <c r="D79" s="14" t="s">
        <v>2545</v>
      </c>
      <c r="E79" s="15" t="s">
        <v>2479</v>
      </c>
      <c r="F79" s="15" t="s">
        <v>2477</v>
      </c>
      <c r="G79" s="16">
        <v>1.5</v>
      </c>
      <c r="H79" s="17">
        <f t="shared" si="4"/>
        <v>1.5</v>
      </c>
    </row>
    <row r="80" spans="1:8" ht="15" customHeight="1" x14ac:dyDescent="0.3">
      <c r="A80" s="11" t="s">
        <v>2471</v>
      </c>
      <c r="B80" s="12">
        <f t="shared" si="3"/>
        <v>60</v>
      </c>
      <c r="C80" s="24" t="s">
        <v>2560</v>
      </c>
      <c r="D80" s="14" t="s">
        <v>2545</v>
      </c>
      <c r="E80" s="15" t="s">
        <v>2479</v>
      </c>
      <c r="F80" s="15" t="s">
        <v>2477</v>
      </c>
      <c r="G80" s="16">
        <v>1.5</v>
      </c>
      <c r="H80" s="17">
        <f t="shared" si="4"/>
        <v>1.5</v>
      </c>
    </row>
    <row r="81" spans="1:8" ht="15" customHeight="1" x14ac:dyDescent="0.3">
      <c r="A81" s="11" t="s">
        <v>2471</v>
      </c>
      <c r="B81" s="12">
        <f t="shared" si="3"/>
        <v>61</v>
      </c>
      <c r="C81" s="23" t="s">
        <v>2561</v>
      </c>
      <c r="D81" s="14" t="s">
        <v>2562</v>
      </c>
      <c r="E81" s="15" t="s">
        <v>2474</v>
      </c>
      <c r="F81" s="15" t="s">
        <v>2477</v>
      </c>
      <c r="G81" s="16">
        <v>5</v>
      </c>
      <c r="H81" s="17">
        <f t="shared" si="4"/>
        <v>5</v>
      </c>
    </row>
    <row r="82" spans="1:8" ht="15" customHeight="1" x14ac:dyDescent="0.3">
      <c r="A82" s="11" t="s">
        <v>2471</v>
      </c>
      <c r="B82" s="12">
        <f t="shared" si="3"/>
        <v>62</v>
      </c>
      <c r="C82" s="24" t="s">
        <v>2563</v>
      </c>
      <c r="D82" s="14" t="s">
        <v>2545</v>
      </c>
      <c r="E82" s="15" t="s">
        <v>2474</v>
      </c>
      <c r="F82" s="15" t="s">
        <v>2477</v>
      </c>
      <c r="G82" s="16">
        <v>1.5</v>
      </c>
      <c r="H82" s="17">
        <f t="shared" si="4"/>
        <v>1.5</v>
      </c>
    </row>
    <row r="83" spans="1:8" ht="15" customHeight="1" x14ac:dyDescent="0.3">
      <c r="A83" s="11" t="s">
        <v>2471</v>
      </c>
      <c r="B83" s="12">
        <f t="shared" si="3"/>
        <v>63</v>
      </c>
      <c r="C83" s="23" t="s">
        <v>2564</v>
      </c>
      <c r="D83" s="14" t="s">
        <v>2545</v>
      </c>
      <c r="E83" s="15" t="s">
        <v>2479</v>
      </c>
      <c r="F83" s="15" t="s">
        <v>2477</v>
      </c>
      <c r="G83" s="16">
        <v>1.5</v>
      </c>
      <c r="H83" s="17">
        <f t="shared" si="4"/>
        <v>1.5</v>
      </c>
    </row>
    <row r="84" spans="1:8" ht="15" customHeight="1" x14ac:dyDescent="0.3">
      <c r="A84" s="11" t="s">
        <v>2471</v>
      </c>
      <c r="B84" s="12">
        <f t="shared" si="3"/>
        <v>64</v>
      </c>
      <c r="C84" s="23" t="s">
        <v>2565</v>
      </c>
      <c r="D84" s="14" t="s">
        <v>2545</v>
      </c>
      <c r="E84" s="15" t="s">
        <v>2479</v>
      </c>
      <c r="F84" s="15" t="s">
        <v>2477</v>
      </c>
      <c r="G84" s="16">
        <v>1.5</v>
      </c>
      <c r="H84" s="17">
        <f t="shared" si="4"/>
        <v>1.5</v>
      </c>
    </row>
    <row r="85" spans="1:8" ht="15" customHeight="1" x14ac:dyDescent="0.3">
      <c r="A85" s="11" t="s">
        <v>2471</v>
      </c>
      <c r="B85" s="12">
        <f t="shared" si="3"/>
        <v>65</v>
      </c>
      <c r="C85" s="23" t="s">
        <v>2566</v>
      </c>
      <c r="D85" s="14" t="s">
        <v>2545</v>
      </c>
      <c r="E85" s="15" t="s">
        <v>2474</v>
      </c>
      <c r="F85" s="15" t="s">
        <v>2477</v>
      </c>
      <c r="G85" s="16"/>
      <c r="H85" s="17">
        <f t="shared" si="4"/>
        <v>0</v>
      </c>
    </row>
    <row r="86" spans="1:8" ht="15" customHeight="1" x14ac:dyDescent="0.3">
      <c r="A86" s="11" t="s">
        <v>2471</v>
      </c>
      <c r="B86" s="12">
        <f t="shared" si="3"/>
        <v>66</v>
      </c>
      <c r="C86" s="23" t="s">
        <v>2567</v>
      </c>
      <c r="D86" s="14" t="s">
        <v>2568</v>
      </c>
      <c r="E86" s="15" t="s">
        <v>2474</v>
      </c>
      <c r="F86" s="15" t="s">
        <v>2477</v>
      </c>
      <c r="G86" s="16">
        <v>1.5</v>
      </c>
      <c r="H86" s="17">
        <f t="shared" si="4"/>
        <v>1.5</v>
      </c>
    </row>
    <row r="87" spans="1:8" ht="15" customHeight="1" x14ac:dyDescent="0.3">
      <c r="A87" s="11" t="s">
        <v>2471</v>
      </c>
      <c r="B87" s="12">
        <f t="shared" si="3"/>
        <v>67</v>
      </c>
      <c r="C87" s="18" t="s">
        <v>2569</v>
      </c>
      <c r="D87" s="14" t="s">
        <v>2570</v>
      </c>
      <c r="E87" s="15" t="s">
        <v>2474</v>
      </c>
      <c r="F87" s="15" t="s">
        <v>2477</v>
      </c>
      <c r="G87" s="16">
        <v>6</v>
      </c>
      <c r="H87" s="17">
        <f t="shared" si="4"/>
        <v>6</v>
      </c>
    </row>
    <row r="88" spans="1:8" ht="15" customHeight="1" x14ac:dyDescent="0.3">
      <c r="A88" s="11" t="s">
        <v>2471</v>
      </c>
      <c r="B88" s="12">
        <f t="shared" si="3"/>
        <v>68</v>
      </c>
      <c r="C88" s="23" t="s">
        <v>2571</v>
      </c>
      <c r="D88" s="14" t="s">
        <v>2562</v>
      </c>
      <c r="E88" s="15" t="s">
        <v>2474</v>
      </c>
      <c r="F88" s="15" t="s">
        <v>2477</v>
      </c>
      <c r="G88" s="16">
        <v>3</v>
      </c>
      <c r="H88" s="17">
        <f t="shared" si="4"/>
        <v>3</v>
      </c>
    </row>
    <row r="89" spans="1:8" ht="15" customHeight="1" x14ac:dyDescent="0.3">
      <c r="A89" s="11" t="s">
        <v>2471</v>
      </c>
      <c r="B89" s="12">
        <f t="shared" si="3"/>
        <v>69</v>
      </c>
      <c r="C89" s="25" t="s">
        <v>2504</v>
      </c>
      <c r="D89" s="26" t="s">
        <v>2572</v>
      </c>
      <c r="E89" s="27" t="s">
        <v>2474</v>
      </c>
      <c r="F89" s="27" t="s">
        <v>2477</v>
      </c>
      <c r="G89" s="28">
        <v>10</v>
      </c>
      <c r="H89" s="17">
        <f t="shared" si="4"/>
        <v>10</v>
      </c>
    </row>
    <row r="90" spans="1:8" ht="15" customHeight="1" x14ac:dyDescent="0.3">
      <c r="A90" s="29" t="s">
        <v>2573</v>
      </c>
      <c r="B90" s="30">
        <v>1</v>
      </c>
      <c r="C90" s="31" t="s">
        <v>2574</v>
      </c>
      <c r="D90" s="14" t="s">
        <v>2575</v>
      </c>
      <c r="E90" s="29" t="s">
        <v>2477</v>
      </c>
      <c r="F90" s="29" t="s">
        <v>2474</v>
      </c>
      <c r="G90" s="29">
        <v>100</v>
      </c>
      <c r="H90" s="82">
        <f>G90+G91</f>
        <v>125</v>
      </c>
    </row>
    <row r="91" spans="1:8" ht="15" customHeight="1" x14ac:dyDescent="0.3">
      <c r="A91" s="29" t="s">
        <v>2573</v>
      </c>
      <c r="B91" s="30">
        <f>B90</f>
        <v>1</v>
      </c>
      <c r="C91" s="31" t="s">
        <v>2574</v>
      </c>
      <c r="D91" s="14" t="s">
        <v>2485</v>
      </c>
      <c r="E91" s="29" t="s">
        <v>2477</v>
      </c>
      <c r="F91" s="29" t="s">
        <v>2479</v>
      </c>
      <c r="G91" s="29">
        <v>25</v>
      </c>
      <c r="H91" s="82"/>
    </row>
    <row r="92" spans="1:8" ht="15" customHeight="1" x14ac:dyDescent="0.3">
      <c r="A92" s="29" t="s">
        <v>2573</v>
      </c>
      <c r="B92" s="30">
        <f>B91+1</f>
        <v>2</v>
      </c>
      <c r="C92" s="31" t="s">
        <v>2576</v>
      </c>
      <c r="D92" s="14" t="s">
        <v>2577</v>
      </c>
      <c r="E92" s="29" t="s">
        <v>2477</v>
      </c>
      <c r="F92" s="29" t="s">
        <v>2479</v>
      </c>
      <c r="G92" s="29">
        <v>2</v>
      </c>
      <c r="H92" s="30">
        <f>+G92</f>
        <v>2</v>
      </c>
    </row>
    <row r="93" spans="1:8" ht="15" customHeight="1" x14ac:dyDescent="0.3">
      <c r="A93" s="29" t="s">
        <v>2573</v>
      </c>
      <c r="B93" s="30">
        <f>B92+1</f>
        <v>3</v>
      </c>
      <c r="C93" s="31" t="s">
        <v>2578</v>
      </c>
      <c r="D93" s="14" t="s">
        <v>2484</v>
      </c>
      <c r="E93" s="29" t="s">
        <v>2477</v>
      </c>
      <c r="F93" s="29" t="s">
        <v>2474</v>
      </c>
      <c r="G93" s="29">
        <v>44</v>
      </c>
      <c r="H93" s="82">
        <f>+G93+G94</f>
        <v>58</v>
      </c>
    </row>
    <row r="94" spans="1:8" ht="15" customHeight="1" x14ac:dyDescent="0.3">
      <c r="A94" s="29" t="s">
        <v>2573</v>
      </c>
      <c r="B94" s="30">
        <f>B93</f>
        <v>3</v>
      </c>
      <c r="C94" s="31" t="s">
        <v>2578</v>
      </c>
      <c r="D94" s="14" t="s">
        <v>2485</v>
      </c>
      <c r="E94" s="29" t="s">
        <v>2477</v>
      </c>
      <c r="F94" s="29" t="s">
        <v>2479</v>
      </c>
      <c r="G94" s="29">
        <v>14</v>
      </c>
      <c r="H94" s="82">
        <f>G94+G93</f>
        <v>58</v>
      </c>
    </row>
    <row r="95" spans="1:8" ht="15" customHeight="1" x14ac:dyDescent="0.3">
      <c r="A95" s="29" t="s">
        <v>2573</v>
      </c>
      <c r="B95" s="30">
        <f>B94+1</f>
        <v>4</v>
      </c>
      <c r="C95" s="31" t="s">
        <v>2578</v>
      </c>
      <c r="D95" s="14" t="s">
        <v>2577</v>
      </c>
      <c r="E95" s="29" t="s">
        <v>2477</v>
      </c>
      <c r="F95" s="29" t="s">
        <v>2479</v>
      </c>
      <c r="G95" s="29">
        <v>3</v>
      </c>
      <c r="H95" s="30">
        <f>+G95</f>
        <v>3</v>
      </c>
    </row>
    <row r="96" spans="1:8" ht="15" customHeight="1" x14ac:dyDescent="0.3">
      <c r="A96" s="29" t="s">
        <v>2573</v>
      </c>
      <c r="B96" s="30">
        <f>B95+1</f>
        <v>5</v>
      </c>
      <c r="C96" s="31" t="s">
        <v>2579</v>
      </c>
      <c r="D96" s="14" t="s">
        <v>2577</v>
      </c>
      <c r="E96" s="29" t="s">
        <v>2477</v>
      </c>
      <c r="F96" s="29" t="s">
        <v>2479</v>
      </c>
      <c r="G96" s="29">
        <v>6</v>
      </c>
      <c r="H96" s="30">
        <f>+G96</f>
        <v>6</v>
      </c>
    </row>
    <row r="97" spans="1:8" ht="15" customHeight="1" x14ac:dyDescent="0.3">
      <c r="A97" s="29" t="s">
        <v>2573</v>
      </c>
      <c r="B97" s="30">
        <f>B96+1</f>
        <v>6</v>
      </c>
      <c r="C97" s="31" t="s">
        <v>2580</v>
      </c>
      <c r="D97" s="14" t="s">
        <v>2581</v>
      </c>
      <c r="E97" s="29" t="s">
        <v>2477</v>
      </c>
      <c r="F97" s="29" t="s">
        <v>2474</v>
      </c>
      <c r="G97" s="29">
        <v>60</v>
      </c>
      <c r="H97" s="82">
        <f>+G97+G98</f>
        <v>97</v>
      </c>
    </row>
    <row r="98" spans="1:8" ht="15" customHeight="1" x14ac:dyDescent="0.3">
      <c r="A98" s="29" t="s">
        <v>2573</v>
      </c>
      <c r="B98" s="30">
        <f>B97</f>
        <v>6</v>
      </c>
      <c r="C98" s="31" t="s">
        <v>2580</v>
      </c>
      <c r="D98" s="14" t="s">
        <v>2582</v>
      </c>
      <c r="E98" s="29" t="s">
        <v>2477</v>
      </c>
      <c r="F98" s="29" t="s">
        <v>2479</v>
      </c>
      <c r="G98" s="29">
        <v>37</v>
      </c>
      <c r="H98" s="82">
        <f>G98+G97</f>
        <v>97</v>
      </c>
    </row>
    <row r="99" spans="1:8" ht="15" customHeight="1" x14ac:dyDescent="0.3">
      <c r="A99" s="29" t="s">
        <v>2573</v>
      </c>
      <c r="B99" s="30">
        <f>B98+1</f>
        <v>7</v>
      </c>
      <c r="C99" s="31" t="s">
        <v>2583</v>
      </c>
      <c r="D99" s="14" t="s">
        <v>2577</v>
      </c>
      <c r="E99" s="29" t="s">
        <v>2477</v>
      </c>
      <c r="F99" s="29" t="s">
        <v>2479</v>
      </c>
      <c r="G99" s="29">
        <v>6</v>
      </c>
      <c r="H99" s="30">
        <f>+G99</f>
        <v>6</v>
      </c>
    </row>
    <row r="100" spans="1:8" ht="15" customHeight="1" x14ac:dyDescent="0.3">
      <c r="A100" s="29" t="s">
        <v>2573</v>
      </c>
      <c r="B100" s="30">
        <f>B99+1</f>
        <v>8</v>
      </c>
      <c r="C100" s="31" t="s">
        <v>2584</v>
      </c>
      <c r="D100" s="14" t="s">
        <v>2585</v>
      </c>
      <c r="E100" s="29" t="s">
        <v>2477</v>
      </c>
      <c r="F100" s="29" t="s">
        <v>2474</v>
      </c>
      <c r="G100" s="29">
        <v>46</v>
      </c>
      <c r="H100" s="82">
        <f>+G100+G101</f>
        <v>125</v>
      </c>
    </row>
    <row r="101" spans="1:8" ht="15" customHeight="1" x14ac:dyDescent="0.3">
      <c r="A101" s="29" t="s">
        <v>2573</v>
      </c>
      <c r="B101" s="30">
        <f>B100</f>
        <v>8</v>
      </c>
      <c r="C101" s="31" t="s">
        <v>2586</v>
      </c>
      <c r="D101" s="14" t="s">
        <v>2587</v>
      </c>
      <c r="E101" s="29" t="s">
        <v>2477</v>
      </c>
      <c r="F101" s="29" t="s">
        <v>2479</v>
      </c>
      <c r="G101" s="29">
        <v>79</v>
      </c>
      <c r="H101" s="82">
        <f>G101+G100</f>
        <v>125</v>
      </c>
    </row>
    <row r="102" spans="1:8" ht="15" customHeight="1" x14ac:dyDescent="0.3">
      <c r="A102" s="29" t="s">
        <v>2573</v>
      </c>
      <c r="B102" s="30">
        <f>B101+1</f>
        <v>9</v>
      </c>
      <c r="C102" s="31" t="s">
        <v>2588</v>
      </c>
      <c r="D102" s="14" t="s">
        <v>2589</v>
      </c>
      <c r="E102" s="29" t="s">
        <v>2477</v>
      </c>
      <c r="F102" s="29" t="s">
        <v>2474</v>
      </c>
      <c r="G102" s="29">
        <v>16</v>
      </c>
      <c r="H102" s="30">
        <f>+G102</f>
        <v>16</v>
      </c>
    </row>
    <row r="103" spans="1:8" ht="15" customHeight="1" x14ac:dyDescent="0.3">
      <c r="A103" s="29" t="s">
        <v>2573</v>
      </c>
      <c r="B103" s="30">
        <f>B102+1</f>
        <v>10</v>
      </c>
      <c r="C103" s="31" t="s">
        <v>2590</v>
      </c>
      <c r="D103" s="14" t="s">
        <v>109</v>
      </c>
      <c r="E103" s="29" t="s">
        <v>2477</v>
      </c>
      <c r="F103" s="29" t="s">
        <v>2479</v>
      </c>
      <c r="G103" s="29">
        <v>6</v>
      </c>
      <c r="H103" s="82">
        <f>+G103+G104</f>
        <v>9</v>
      </c>
    </row>
    <row r="104" spans="1:8" ht="15" customHeight="1" x14ac:dyDescent="0.3">
      <c r="A104" s="29" t="s">
        <v>2573</v>
      </c>
      <c r="B104" s="30">
        <f>B103</f>
        <v>10</v>
      </c>
      <c r="C104" s="31" t="s">
        <v>2590</v>
      </c>
      <c r="D104" s="14" t="s">
        <v>2541</v>
      </c>
      <c r="E104" s="29" t="s">
        <v>2477</v>
      </c>
      <c r="F104" s="29" t="s">
        <v>2474</v>
      </c>
      <c r="G104" s="29">
        <v>3</v>
      </c>
      <c r="H104" s="82">
        <f>G104+G103</f>
        <v>9</v>
      </c>
    </row>
    <row r="105" spans="1:8" ht="15" customHeight="1" x14ac:dyDescent="0.3">
      <c r="A105" s="29" t="s">
        <v>2573</v>
      </c>
      <c r="B105" s="30">
        <f>B104+1</f>
        <v>11</v>
      </c>
      <c r="C105" s="31" t="s">
        <v>2591</v>
      </c>
      <c r="D105" s="14" t="s">
        <v>2592</v>
      </c>
      <c r="E105" s="29" t="s">
        <v>2477</v>
      </c>
      <c r="F105" s="29" t="s">
        <v>2474</v>
      </c>
      <c r="G105" s="29">
        <v>2</v>
      </c>
      <c r="H105" s="30">
        <f>+G105</f>
        <v>2</v>
      </c>
    </row>
    <row r="106" spans="1:8" ht="15" customHeight="1" x14ac:dyDescent="0.3">
      <c r="A106" s="29" t="s">
        <v>2573</v>
      </c>
      <c r="B106" s="30">
        <f>B105+1</f>
        <v>12</v>
      </c>
      <c r="C106" s="31" t="s">
        <v>2430</v>
      </c>
      <c r="D106" s="14" t="s">
        <v>2581</v>
      </c>
      <c r="E106" s="29" t="s">
        <v>2477</v>
      </c>
      <c r="F106" s="29" t="s">
        <v>2474</v>
      </c>
      <c r="G106" s="29">
        <v>50</v>
      </c>
      <c r="H106" s="82">
        <f>+G106+G107</f>
        <v>61</v>
      </c>
    </row>
    <row r="107" spans="1:8" ht="15" customHeight="1" x14ac:dyDescent="0.3">
      <c r="A107" s="29" t="s">
        <v>2573</v>
      </c>
      <c r="B107" s="30">
        <f>B106</f>
        <v>12</v>
      </c>
      <c r="C107" s="31" t="s">
        <v>2430</v>
      </c>
      <c r="D107" s="14" t="s">
        <v>2485</v>
      </c>
      <c r="E107" s="29" t="s">
        <v>2477</v>
      </c>
      <c r="F107" s="29" t="s">
        <v>2479</v>
      </c>
      <c r="G107" s="29">
        <v>11</v>
      </c>
      <c r="H107" s="82">
        <f>G107+G106</f>
        <v>61</v>
      </c>
    </row>
    <row r="108" spans="1:8" ht="15" customHeight="1" x14ac:dyDescent="0.3">
      <c r="A108" s="29" t="s">
        <v>2573</v>
      </c>
      <c r="B108" s="30">
        <f>B107+1</f>
        <v>13</v>
      </c>
      <c r="C108" s="31" t="s">
        <v>2593</v>
      </c>
      <c r="D108" s="14" t="s">
        <v>2577</v>
      </c>
      <c r="E108" s="29" t="s">
        <v>2477</v>
      </c>
      <c r="F108" s="29" t="s">
        <v>2474</v>
      </c>
      <c r="G108" s="29">
        <v>6</v>
      </c>
      <c r="H108" s="30">
        <f>+G108</f>
        <v>6</v>
      </c>
    </row>
    <row r="109" spans="1:8" ht="15" customHeight="1" x14ac:dyDescent="0.3">
      <c r="A109" s="29" t="s">
        <v>2573</v>
      </c>
      <c r="B109" s="30">
        <f>B108+1</f>
        <v>14</v>
      </c>
      <c r="C109" s="31" t="s">
        <v>2419</v>
      </c>
      <c r="D109" s="14" t="s">
        <v>2484</v>
      </c>
      <c r="E109" s="29" t="s">
        <v>2477</v>
      </c>
      <c r="F109" s="29" t="s">
        <v>2474</v>
      </c>
      <c r="G109" s="29">
        <v>39</v>
      </c>
      <c r="H109" s="82">
        <f>+G109+G110</f>
        <v>50</v>
      </c>
    </row>
    <row r="110" spans="1:8" ht="15" customHeight="1" x14ac:dyDescent="0.3">
      <c r="A110" s="29" t="s">
        <v>2573</v>
      </c>
      <c r="B110" s="30">
        <f>B109</f>
        <v>14</v>
      </c>
      <c r="C110" s="31" t="s">
        <v>2419</v>
      </c>
      <c r="D110" s="14" t="s">
        <v>2485</v>
      </c>
      <c r="E110" s="29" t="s">
        <v>2477</v>
      </c>
      <c r="F110" s="29" t="s">
        <v>2479</v>
      </c>
      <c r="G110" s="29">
        <v>11</v>
      </c>
      <c r="H110" s="82">
        <f>G110+G109</f>
        <v>50</v>
      </c>
    </row>
    <row r="111" spans="1:8" ht="15" customHeight="1" x14ac:dyDescent="0.3">
      <c r="A111" s="29" t="s">
        <v>2573</v>
      </c>
      <c r="B111" s="30">
        <f>B110+1</f>
        <v>15</v>
      </c>
      <c r="C111" s="31" t="s">
        <v>2594</v>
      </c>
      <c r="D111" s="14" t="s">
        <v>2577</v>
      </c>
      <c r="E111" s="29" t="s">
        <v>2477</v>
      </c>
      <c r="F111" s="29" t="s">
        <v>2479</v>
      </c>
      <c r="G111" s="29">
        <v>7</v>
      </c>
      <c r="H111" s="30">
        <f>+G111</f>
        <v>7</v>
      </c>
    </row>
    <row r="112" spans="1:8" ht="15" customHeight="1" x14ac:dyDescent="0.3">
      <c r="A112" s="29" t="s">
        <v>2573</v>
      </c>
      <c r="B112" s="30">
        <f>B111+1</f>
        <v>16</v>
      </c>
      <c r="C112" s="31" t="s">
        <v>2428</v>
      </c>
      <c r="D112" s="14" t="s">
        <v>2581</v>
      </c>
      <c r="E112" s="29" t="s">
        <v>2477</v>
      </c>
      <c r="F112" s="29" t="s">
        <v>2474</v>
      </c>
      <c r="G112" s="29">
        <v>53</v>
      </c>
      <c r="H112" s="82">
        <f>+G112+G113</f>
        <v>78</v>
      </c>
    </row>
    <row r="113" spans="1:8" ht="15" customHeight="1" x14ac:dyDescent="0.3">
      <c r="A113" s="29" t="s">
        <v>2573</v>
      </c>
      <c r="B113" s="30">
        <f>B112</f>
        <v>16</v>
      </c>
      <c r="C113" s="31" t="s">
        <v>2428</v>
      </c>
      <c r="D113" s="14" t="s">
        <v>2485</v>
      </c>
      <c r="E113" s="29" t="s">
        <v>2477</v>
      </c>
      <c r="F113" s="29" t="s">
        <v>2479</v>
      </c>
      <c r="G113" s="29">
        <v>25</v>
      </c>
      <c r="H113" s="82">
        <f>G112+G113</f>
        <v>78</v>
      </c>
    </row>
    <row r="114" spans="1:8" ht="15" customHeight="1" x14ac:dyDescent="0.3">
      <c r="A114" s="29" t="s">
        <v>2573</v>
      </c>
      <c r="B114" s="30">
        <f>B113+1</f>
        <v>17</v>
      </c>
      <c r="C114" s="31" t="s">
        <v>2595</v>
      </c>
      <c r="D114" s="14" t="s">
        <v>109</v>
      </c>
      <c r="E114" s="29" t="s">
        <v>2477</v>
      </c>
      <c r="F114" s="29" t="s">
        <v>2479</v>
      </c>
      <c r="G114" s="29">
        <v>12</v>
      </c>
      <c r="H114" s="30">
        <f>+G114</f>
        <v>12</v>
      </c>
    </row>
    <row r="115" spans="1:8" ht="15" customHeight="1" x14ac:dyDescent="0.3">
      <c r="A115" s="29" t="s">
        <v>2573</v>
      </c>
      <c r="B115" s="30">
        <f>B114+1</f>
        <v>18</v>
      </c>
      <c r="C115" s="31" t="s">
        <v>2596</v>
      </c>
      <c r="D115" s="14" t="s">
        <v>2485</v>
      </c>
      <c r="E115" s="29" t="s">
        <v>2477</v>
      </c>
      <c r="F115" s="29" t="s">
        <v>2479</v>
      </c>
      <c r="G115" s="29">
        <v>10</v>
      </c>
      <c r="H115" s="30">
        <f>+G115</f>
        <v>10</v>
      </c>
    </row>
    <row r="116" spans="1:8" ht="15" customHeight="1" x14ac:dyDescent="0.3">
      <c r="A116" s="29" t="s">
        <v>2573</v>
      </c>
      <c r="B116" s="30">
        <f>B115+1</f>
        <v>19</v>
      </c>
      <c r="C116" s="31" t="s">
        <v>2597</v>
      </c>
      <c r="D116" s="14" t="s">
        <v>2598</v>
      </c>
      <c r="E116" s="29" t="s">
        <v>2477</v>
      </c>
      <c r="F116" s="29" t="s">
        <v>2474</v>
      </c>
      <c r="G116" s="29">
        <v>60</v>
      </c>
      <c r="H116" s="82">
        <f>+G116+G117</f>
        <v>114</v>
      </c>
    </row>
    <row r="117" spans="1:8" ht="15" customHeight="1" x14ac:dyDescent="0.3">
      <c r="A117" s="29" t="s">
        <v>2573</v>
      </c>
      <c r="B117" s="30">
        <f>B116</f>
        <v>19</v>
      </c>
      <c r="C117" s="31" t="s">
        <v>2597</v>
      </c>
      <c r="D117" s="14" t="s">
        <v>2485</v>
      </c>
      <c r="E117" s="29" t="s">
        <v>2477</v>
      </c>
      <c r="F117" s="29" t="s">
        <v>2479</v>
      </c>
      <c r="G117" s="29">
        <v>54</v>
      </c>
      <c r="H117" s="82">
        <f>G117+G116</f>
        <v>114</v>
      </c>
    </row>
    <row r="118" spans="1:8" ht="15" customHeight="1" x14ac:dyDescent="0.3">
      <c r="A118" s="29" t="s">
        <v>2573</v>
      </c>
      <c r="B118" s="30">
        <f>B117+1</f>
        <v>20</v>
      </c>
      <c r="C118" s="31" t="s">
        <v>972</v>
      </c>
      <c r="D118" s="14" t="s">
        <v>2541</v>
      </c>
      <c r="E118" s="29" t="s">
        <v>2477</v>
      </c>
      <c r="F118" s="29" t="s">
        <v>2474</v>
      </c>
      <c r="G118" s="29">
        <v>3</v>
      </c>
      <c r="H118" s="82">
        <f>G118+G119+G120</f>
        <v>9</v>
      </c>
    </row>
    <row r="119" spans="1:8" ht="15" customHeight="1" x14ac:dyDescent="0.3">
      <c r="A119" s="29" t="s">
        <v>2573</v>
      </c>
      <c r="B119" s="30">
        <f>B118</f>
        <v>20</v>
      </c>
      <c r="C119" s="31" t="s">
        <v>972</v>
      </c>
      <c r="D119" s="14" t="s">
        <v>109</v>
      </c>
      <c r="E119" s="29" t="s">
        <v>2477</v>
      </c>
      <c r="F119" s="29" t="s">
        <v>2479</v>
      </c>
      <c r="G119" s="29">
        <v>3</v>
      </c>
      <c r="H119" s="82"/>
    </row>
    <row r="120" spans="1:8" ht="15" customHeight="1" x14ac:dyDescent="0.3">
      <c r="A120" s="29" t="s">
        <v>2573</v>
      </c>
      <c r="B120" s="30">
        <f>B119</f>
        <v>20</v>
      </c>
      <c r="C120" s="31" t="s">
        <v>972</v>
      </c>
      <c r="D120" s="14" t="s">
        <v>2541</v>
      </c>
      <c r="E120" s="29" t="s">
        <v>2477</v>
      </c>
      <c r="F120" s="29" t="s">
        <v>2474</v>
      </c>
      <c r="G120" s="29">
        <v>3</v>
      </c>
      <c r="H120" s="82"/>
    </row>
    <row r="121" spans="1:8" ht="15" customHeight="1" x14ac:dyDescent="0.3">
      <c r="A121" s="29" t="s">
        <v>2573</v>
      </c>
      <c r="B121" s="30">
        <f t="shared" ref="B121:B137" si="5">B120+1</f>
        <v>21</v>
      </c>
      <c r="C121" s="31" t="s">
        <v>2599</v>
      </c>
      <c r="D121" s="14" t="s">
        <v>2485</v>
      </c>
      <c r="E121" s="29" t="s">
        <v>2477</v>
      </c>
      <c r="F121" s="29" t="s">
        <v>2479</v>
      </c>
      <c r="G121" s="29">
        <v>13</v>
      </c>
      <c r="H121" s="30">
        <f t="shared" ref="H121:H136" si="6">+G121</f>
        <v>13</v>
      </c>
    </row>
    <row r="122" spans="1:8" ht="15" customHeight="1" x14ac:dyDescent="0.3">
      <c r="A122" s="29" t="s">
        <v>2573</v>
      </c>
      <c r="B122" s="30">
        <f t="shared" si="5"/>
        <v>22</v>
      </c>
      <c r="C122" s="31" t="s">
        <v>2600</v>
      </c>
      <c r="D122" s="14" t="s">
        <v>2485</v>
      </c>
      <c r="E122" s="29" t="s">
        <v>2477</v>
      </c>
      <c r="F122" s="29" t="s">
        <v>2479</v>
      </c>
      <c r="G122" s="29">
        <v>19</v>
      </c>
      <c r="H122" s="30">
        <f t="shared" si="6"/>
        <v>19</v>
      </c>
    </row>
    <row r="123" spans="1:8" ht="15" customHeight="1" x14ac:dyDescent="0.3">
      <c r="A123" s="29" t="s">
        <v>2573</v>
      </c>
      <c r="B123" s="30">
        <f t="shared" si="5"/>
        <v>23</v>
      </c>
      <c r="C123" s="31" t="s">
        <v>2601</v>
      </c>
      <c r="D123" s="14" t="s">
        <v>2485</v>
      </c>
      <c r="E123" s="29" t="s">
        <v>2477</v>
      </c>
      <c r="F123" s="29" t="s">
        <v>2479</v>
      </c>
      <c r="G123" s="29">
        <v>6</v>
      </c>
      <c r="H123" s="30">
        <f t="shared" si="6"/>
        <v>6</v>
      </c>
    </row>
    <row r="124" spans="1:8" ht="15" customHeight="1" x14ac:dyDescent="0.3">
      <c r="A124" s="29" t="s">
        <v>2573</v>
      </c>
      <c r="B124" s="30">
        <f t="shared" si="5"/>
        <v>24</v>
      </c>
      <c r="C124" s="31" t="s">
        <v>2602</v>
      </c>
      <c r="D124" s="14" t="s">
        <v>2603</v>
      </c>
      <c r="E124" s="29" t="s">
        <v>2477</v>
      </c>
      <c r="F124" s="29" t="s">
        <v>2479</v>
      </c>
      <c r="G124" s="29">
        <v>96</v>
      </c>
      <c r="H124" s="30">
        <f t="shared" si="6"/>
        <v>96</v>
      </c>
    </row>
    <row r="125" spans="1:8" ht="15" customHeight="1" x14ac:dyDescent="0.3">
      <c r="A125" s="29" t="s">
        <v>2573</v>
      </c>
      <c r="B125" s="30">
        <f t="shared" si="5"/>
        <v>25</v>
      </c>
      <c r="C125" s="31" t="s">
        <v>2604</v>
      </c>
      <c r="D125" s="14" t="s">
        <v>2605</v>
      </c>
      <c r="E125" s="29" t="s">
        <v>2477</v>
      </c>
      <c r="F125" s="29" t="s">
        <v>2479</v>
      </c>
      <c r="G125" s="29">
        <v>12</v>
      </c>
      <c r="H125" s="30">
        <f t="shared" si="6"/>
        <v>12</v>
      </c>
    </row>
    <row r="126" spans="1:8" ht="15" customHeight="1" x14ac:dyDescent="0.3">
      <c r="A126" s="29" t="s">
        <v>2573</v>
      </c>
      <c r="B126" s="30">
        <f t="shared" si="5"/>
        <v>26</v>
      </c>
      <c r="C126" s="31" t="s">
        <v>2606</v>
      </c>
      <c r="D126" s="14" t="s">
        <v>2607</v>
      </c>
      <c r="E126" s="29" t="s">
        <v>2477</v>
      </c>
      <c r="F126" s="29" t="s">
        <v>2479</v>
      </c>
      <c r="G126" s="29">
        <v>66</v>
      </c>
      <c r="H126" s="30">
        <f t="shared" si="6"/>
        <v>66</v>
      </c>
    </row>
    <row r="127" spans="1:8" ht="15" customHeight="1" x14ac:dyDescent="0.3">
      <c r="A127" s="29" t="s">
        <v>2573</v>
      </c>
      <c r="B127" s="30">
        <f t="shared" si="5"/>
        <v>27</v>
      </c>
      <c r="C127" s="31" t="s">
        <v>2608</v>
      </c>
      <c r="D127" s="14" t="s">
        <v>2609</v>
      </c>
      <c r="E127" s="29" t="s">
        <v>2477</v>
      </c>
      <c r="F127" s="29" t="s">
        <v>2479</v>
      </c>
      <c r="G127" s="29">
        <v>108</v>
      </c>
      <c r="H127" s="30">
        <f t="shared" si="6"/>
        <v>108</v>
      </c>
    </row>
    <row r="128" spans="1:8" ht="15" customHeight="1" x14ac:dyDescent="0.3">
      <c r="A128" s="29" t="s">
        <v>2573</v>
      </c>
      <c r="B128" s="30">
        <f t="shared" si="5"/>
        <v>28</v>
      </c>
      <c r="C128" s="31" t="s">
        <v>2610</v>
      </c>
      <c r="D128" s="14" t="s">
        <v>2589</v>
      </c>
      <c r="E128" s="29" t="s">
        <v>2477</v>
      </c>
      <c r="F128" s="29" t="s">
        <v>2479</v>
      </c>
      <c r="G128" s="29">
        <v>49</v>
      </c>
      <c r="H128" s="30">
        <f t="shared" si="6"/>
        <v>49</v>
      </c>
    </row>
    <row r="129" spans="1:8" ht="15" customHeight="1" x14ac:dyDescent="0.3">
      <c r="A129" s="29" t="s">
        <v>2573</v>
      </c>
      <c r="B129" s="30">
        <f t="shared" si="5"/>
        <v>29</v>
      </c>
      <c r="C129" s="31" t="s">
        <v>2611</v>
      </c>
      <c r="D129" s="14" t="s">
        <v>2589</v>
      </c>
      <c r="E129" s="29" t="s">
        <v>2477</v>
      </c>
      <c r="F129" s="29" t="s">
        <v>2479</v>
      </c>
      <c r="G129" s="29">
        <v>94</v>
      </c>
      <c r="H129" s="30">
        <f t="shared" si="6"/>
        <v>94</v>
      </c>
    </row>
    <row r="130" spans="1:8" ht="15" customHeight="1" x14ac:dyDescent="0.3">
      <c r="A130" s="29" t="s">
        <v>2573</v>
      </c>
      <c r="B130" s="30">
        <f t="shared" si="5"/>
        <v>30</v>
      </c>
      <c r="C130" s="31" t="s">
        <v>2578</v>
      </c>
      <c r="D130" s="14" t="s">
        <v>8</v>
      </c>
      <c r="E130" s="29" t="s">
        <v>2477</v>
      </c>
      <c r="F130" s="29" t="s">
        <v>2479</v>
      </c>
      <c r="G130" s="29">
        <v>30</v>
      </c>
      <c r="H130" s="30">
        <f t="shared" si="6"/>
        <v>30</v>
      </c>
    </row>
    <row r="131" spans="1:8" ht="15" customHeight="1" x14ac:dyDescent="0.3">
      <c r="A131" s="29" t="s">
        <v>2573</v>
      </c>
      <c r="B131" s="30">
        <f t="shared" si="5"/>
        <v>31</v>
      </c>
      <c r="C131" s="31" t="s">
        <v>2612</v>
      </c>
      <c r="D131" s="14" t="s">
        <v>8</v>
      </c>
      <c r="E131" s="29" t="s">
        <v>2477</v>
      </c>
      <c r="F131" s="29" t="s">
        <v>2479</v>
      </c>
      <c r="G131" s="29">
        <v>41</v>
      </c>
      <c r="H131" s="30">
        <f t="shared" si="6"/>
        <v>41</v>
      </c>
    </row>
    <row r="132" spans="1:8" ht="15" customHeight="1" x14ac:dyDescent="0.3">
      <c r="A132" s="29" t="s">
        <v>2573</v>
      </c>
      <c r="B132" s="30">
        <f t="shared" si="5"/>
        <v>32</v>
      </c>
      <c r="C132" s="31" t="s">
        <v>2613</v>
      </c>
      <c r="D132" s="14" t="s">
        <v>8</v>
      </c>
      <c r="E132" s="29" t="s">
        <v>2477</v>
      </c>
      <c r="F132" s="29" t="s">
        <v>2479</v>
      </c>
      <c r="G132" s="29">
        <v>41</v>
      </c>
      <c r="H132" s="30">
        <f t="shared" si="6"/>
        <v>41</v>
      </c>
    </row>
    <row r="133" spans="1:8" ht="15" customHeight="1" x14ac:dyDescent="0.3">
      <c r="A133" s="29" t="s">
        <v>2573</v>
      </c>
      <c r="B133" s="30">
        <f t="shared" si="5"/>
        <v>33</v>
      </c>
      <c r="C133" s="31" t="s">
        <v>2614</v>
      </c>
      <c r="D133" s="14" t="s">
        <v>2615</v>
      </c>
      <c r="E133" s="29" t="s">
        <v>2477</v>
      </c>
      <c r="F133" s="29" t="s">
        <v>2479</v>
      </c>
      <c r="G133" s="29">
        <v>58</v>
      </c>
      <c r="H133" s="30">
        <f t="shared" si="6"/>
        <v>58</v>
      </c>
    </row>
    <row r="134" spans="1:8" ht="15" customHeight="1" x14ac:dyDescent="0.3">
      <c r="A134" s="29" t="s">
        <v>2573</v>
      </c>
      <c r="B134" s="30">
        <f t="shared" si="5"/>
        <v>34</v>
      </c>
      <c r="C134" s="31" t="s">
        <v>2616</v>
      </c>
      <c r="D134" s="14" t="s">
        <v>2609</v>
      </c>
      <c r="E134" s="29" t="s">
        <v>2477</v>
      </c>
      <c r="F134" s="29" t="s">
        <v>2479</v>
      </c>
      <c r="G134" s="29">
        <v>101</v>
      </c>
      <c r="H134" s="30">
        <f t="shared" si="6"/>
        <v>101</v>
      </c>
    </row>
    <row r="135" spans="1:8" ht="15" customHeight="1" x14ac:dyDescent="0.3">
      <c r="A135" s="29" t="s">
        <v>2573</v>
      </c>
      <c r="B135" s="30">
        <f t="shared" si="5"/>
        <v>35</v>
      </c>
      <c r="C135" s="31" t="s">
        <v>2617</v>
      </c>
      <c r="D135" s="14" t="s">
        <v>8</v>
      </c>
      <c r="E135" s="29" t="s">
        <v>2477</v>
      </c>
      <c r="F135" s="29" t="s">
        <v>2479</v>
      </c>
      <c r="G135" s="29">
        <v>32</v>
      </c>
      <c r="H135" s="30">
        <f t="shared" si="6"/>
        <v>32</v>
      </c>
    </row>
    <row r="136" spans="1:8" ht="15" customHeight="1" x14ac:dyDescent="0.3">
      <c r="A136" s="29" t="s">
        <v>2573</v>
      </c>
      <c r="B136" s="30">
        <f t="shared" si="5"/>
        <v>36</v>
      </c>
      <c r="C136" s="31" t="s">
        <v>2618</v>
      </c>
      <c r="D136" s="14" t="s">
        <v>2589</v>
      </c>
      <c r="E136" s="29" t="s">
        <v>2477</v>
      </c>
      <c r="F136" s="29" t="s">
        <v>2479</v>
      </c>
      <c r="G136" s="29">
        <v>74</v>
      </c>
      <c r="H136" s="30">
        <f t="shared" si="6"/>
        <v>74</v>
      </c>
    </row>
    <row r="137" spans="1:8" ht="15" customHeight="1" x14ac:dyDescent="0.3">
      <c r="A137" s="29" t="s">
        <v>2573</v>
      </c>
      <c r="B137" s="30">
        <f t="shared" si="5"/>
        <v>37</v>
      </c>
      <c r="C137" s="31" t="s">
        <v>2619</v>
      </c>
      <c r="D137" s="14" t="s">
        <v>2605</v>
      </c>
      <c r="E137" s="29" t="s">
        <v>2477</v>
      </c>
      <c r="F137" s="29" t="s">
        <v>2479</v>
      </c>
      <c r="G137" s="29">
        <v>30</v>
      </c>
      <c r="H137" s="83">
        <f>G137+G138</f>
        <v>37</v>
      </c>
    </row>
    <row r="138" spans="1:8" ht="15" customHeight="1" x14ac:dyDescent="0.3">
      <c r="A138" s="29" t="s">
        <v>2573</v>
      </c>
      <c r="B138" s="30">
        <f>B137</f>
        <v>37</v>
      </c>
      <c r="C138" s="31" t="s">
        <v>2619</v>
      </c>
      <c r="D138" s="14" t="s">
        <v>2620</v>
      </c>
      <c r="E138" s="29" t="s">
        <v>2477</v>
      </c>
      <c r="F138" s="29" t="s">
        <v>2474</v>
      </c>
      <c r="G138" s="29">
        <v>7</v>
      </c>
      <c r="H138" s="83"/>
    </row>
    <row r="139" spans="1:8" ht="15" customHeight="1" x14ac:dyDescent="0.3">
      <c r="A139" s="29" t="s">
        <v>2573</v>
      </c>
      <c r="B139" s="30">
        <f t="shared" ref="B139:B168" si="7">B138+1</f>
        <v>38</v>
      </c>
      <c r="C139" s="31" t="s">
        <v>2621</v>
      </c>
      <c r="D139" s="14" t="s">
        <v>2615</v>
      </c>
      <c r="E139" s="29" t="s">
        <v>2477</v>
      </c>
      <c r="F139" s="29" t="s">
        <v>2479</v>
      </c>
      <c r="G139" s="29">
        <v>31</v>
      </c>
      <c r="H139" s="30">
        <f t="shared" ref="H139:H168" si="8">+G139</f>
        <v>31</v>
      </c>
    </row>
    <row r="140" spans="1:8" ht="15" customHeight="1" x14ac:dyDescent="0.3">
      <c r="A140" s="29" t="s">
        <v>2573</v>
      </c>
      <c r="B140" s="30">
        <f t="shared" si="7"/>
        <v>39</v>
      </c>
      <c r="C140" s="31" t="s">
        <v>2622</v>
      </c>
      <c r="D140" s="14" t="s">
        <v>2589</v>
      </c>
      <c r="E140" s="29" t="s">
        <v>2477</v>
      </c>
      <c r="F140" s="29" t="s">
        <v>2479</v>
      </c>
      <c r="G140" s="29">
        <v>43</v>
      </c>
      <c r="H140" s="30">
        <f t="shared" si="8"/>
        <v>43</v>
      </c>
    </row>
    <row r="141" spans="1:8" ht="15" customHeight="1" x14ac:dyDescent="0.3">
      <c r="A141" s="29" t="s">
        <v>2573</v>
      </c>
      <c r="B141" s="30">
        <f t="shared" si="7"/>
        <v>40</v>
      </c>
      <c r="C141" s="31" t="s">
        <v>2623</v>
      </c>
      <c r="D141" s="14" t="s">
        <v>2589</v>
      </c>
      <c r="E141" s="29" t="s">
        <v>2477</v>
      </c>
      <c r="F141" s="29" t="s">
        <v>2479</v>
      </c>
      <c r="G141" s="29">
        <v>38</v>
      </c>
      <c r="H141" s="30">
        <f t="shared" si="8"/>
        <v>38</v>
      </c>
    </row>
    <row r="142" spans="1:8" ht="15" customHeight="1" x14ac:dyDescent="0.3">
      <c r="A142" s="29" t="s">
        <v>2573</v>
      </c>
      <c r="B142" s="30">
        <f t="shared" si="7"/>
        <v>41</v>
      </c>
      <c r="C142" s="31" t="s">
        <v>2624</v>
      </c>
      <c r="D142" s="14" t="s">
        <v>8</v>
      </c>
      <c r="E142" s="29" t="s">
        <v>2477</v>
      </c>
      <c r="F142" s="29" t="s">
        <v>2479</v>
      </c>
      <c r="G142" s="29">
        <v>54</v>
      </c>
      <c r="H142" s="30">
        <f t="shared" si="8"/>
        <v>54</v>
      </c>
    </row>
    <row r="143" spans="1:8" ht="15" customHeight="1" x14ac:dyDescent="0.3">
      <c r="A143" s="29" t="s">
        <v>2573</v>
      </c>
      <c r="B143" s="30">
        <f t="shared" si="7"/>
        <v>42</v>
      </c>
      <c r="C143" s="31" t="s">
        <v>2625</v>
      </c>
      <c r="D143" s="14" t="s">
        <v>2589</v>
      </c>
      <c r="E143" s="29" t="s">
        <v>2477</v>
      </c>
      <c r="F143" s="29" t="s">
        <v>2479</v>
      </c>
      <c r="G143" s="29">
        <v>52</v>
      </c>
      <c r="H143" s="30">
        <f t="shared" si="8"/>
        <v>52</v>
      </c>
    </row>
    <row r="144" spans="1:8" ht="15" customHeight="1" x14ac:dyDescent="0.3">
      <c r="A144" s="29" t="s">
        <v>2573</v>
      </c>
      <c r="B144" s="30">
        <f t="shared" si="7"/>
        <v>43</v>
      </c>
      <c r="C144" s="31" t="s">
        <v>2626</v>
      </c>
      <c r="D144" s="14" t="s">
        <v>8</v>
      </c>
      <c r="E144" s="29" t="s">
        <v>2477</v>
      </c>
      <c r="F144" s="29" t="s">
        <v>2479</v>
      </c>
      <c r="G144" s="29">
        <v>41</v>
      </c>
      <c r="H144" s="30">
        <f t="shared" si="8"/>
        <v>41</v>
      </c>
    </row>
    <row r="145" spans="1:8" ht="15" customHeight="1" x14ac:dyDescent="0.3">
      <c r="A145" s="29" t="s">
        <v>2573</v>
      </c>
      <c r="B145" s="30">
        <f t="shared" si="7"/>
        <v>44</v>
      </c>
      <c r="C145" s="31" t="s">
        <v>2627</v>
      </c>
      <c r="D145" s="14" t="s">
        <v>2589</v>
      </c>
      <c r="E145" s="29" t="s">
        <v>2477</v>
      </c>
      <c r="F145" s="29" t="s">
        <v>2479</v>
      </c>
      <c r="G145" s="29">
        <v>34</v>
      </c>
      <c r="H145" s="30">
        <f t="shared" si="8"/>
        <v>34</v>
      </c>
    </row>
    <row r="146" spans="1:8" ht="15" customHeight="1" x14ac:dyDescent="0.3">
      <c r="A146" s="29" t="s">
        <v>2573</v>
      </c>
      <c r="B146" s="30">
        <f t="shared" si="7"/>
        <v>45</v>
      </c>
      <c r="C146" s="31" t="s">
        <v>2628</v>
      </c>
      <c r="D146" s="14" t="s">
        <v>8</v>
      </c>
      <c r="E146" s="29" t="s">
        <v>2477</v>
      </c>
      <c r="F146" s="29" t="s">
        <v>2479</v>
      </c>
      <c r="G146" s="29">
        <v>26</v>
      </c>
      <c r="H146" s="30">
        <f t="shared" si="8"/>
        <v>26</v>
      </c>
    </row>
    <row r="147" spans="1:8" ht="15" customHeight="1" x14ac:dyDescent="0.3">
      <c r="A147" s="29" t="s">
        <v>2573</v>
      </c>
      <c r="B147" s="30">
        <f t="shared" si="7"/>
        <v>46</v>
      </c>
      <c r="C147" s="31" t="s">
        <v>2629</v>
      </c>
      <c r="D147" s="14" t="s">
        <v>8</v>
      </c>
      <c r="E147" s="29" t="s">
        <v>2477</v>
      </c>
      <c r="F147" s="29" t="s">
        <v>2479</v>
      </c>
      <c r="G147" s="29">
        <v>40</v>
      </c>
      <c r="H147" s="30">
        <f t="shared" si="8"/>
        <v>40</v>
      </c>
    </row>
    <row r="148" spans="1:8" ht="15" customHeight="1" x14ac:dyDescent="0.3">
      <c r="A148" s="29" t="s">
        <v>2573</v>
      </c>
      <c r="B148" s="30">
        <f t="shared" si="7"/>
        <v>47</v>
      </c>
      <c r="C148" s="31" t="s">
        <v>2630</v>
      </c>
      <c r="D148" s="14" t="s">
        <v>2607</v>
      </c>
      <c r="E148" s="29" t="s">
        <v>2477</v>
      </c>
      <c r="F148" s="29" t="s">
        <v>2479</v>
      </c>
      <c r="G148" s="29">
        <v>30</v>
      </c>
      <c r="H148" s="30">
        <f t="shared" si="8"/>
        <v>30</v>
      </c>
    </row>
    <row r="149" spans="1:8" ht="15" customHeight="1" x14ac:dyDescent="0.3">
      <c r="A149" s="29" t="s">
        <v>2573</v>
      </c>
      <c r="B149" s="30">
        <f t="shared" si="7"/>
        <v>48</v>
      </c>
      <c r="C149" s="31" t="s">
        <v>2631</v>
      </c>
      <c r="D149" s="14" t="s">
        <v>8</v>
      </c>
      <c r="E149" s="29" t="s">
        <v>2477</v>
      </c>
      <c r="F149" s="29" t="s">
        <v>2479</v>
      </c>
      <c r="G149" s="29">
        <v>37</v>
      </c>
      <c r="H149" s="30">
        <f t="shared" si="8"/>
        <v>37</v>
      </c>
    </row>
    <row r="150" spans="1:8" ht="15" customHeight="1" x14ac:dyDescent="0.3">
      <c r="A150" s="29" t="s">
        <v>2573</v>
      </c>
      <c r="B150" s="30">
        <f t="shared" si="7"/>
        <v>49</v>
      </c>
      <c r="C150" s="31" t="s">
        <v>2632</v>
      </c>
      <c r="D150" s="14" t="s">
        <v>8</v>
      </c>
      <c r="E150" s="29" t="s">
        <v>2477</v>
      </c>
      <c r="F150" s="29" t="s">
        <v>2479</v>
      </c>
      <c r="G150" s="29">
        <v>38</v>
      </c>
      <c r="H150" s="30">
        <f t="shared" si="8"/>
        <v>38</v>
      </c>
    </row>
    <row r="151" spans="1:8" ht="15" customHeight="1" x14ac:dyDescent="0.3">
      <c r="A151" s="29" t="s">
        <v>2573</v>
      </c>
      <c r="B151" s="30">
        <f t="shared" si="7"/>
        <v>50</v>
      </c>
      <c r="C151" s="31" t="s">
        <v>2633</v>
      </c>
      <c r="D151" s="14" t="s">
        <v>8</v>
      </c>
      <c r="E151" s="29" t="s">
        <v>2477</v>
      </c>
      <c r="F151" s="29" t="s">
        <v>2479</v>
      </c>
      <c r="G151" s="29">
        <v>48</v>
      </c>
      <c r="H151" s="30">
        <f t="shared" si="8"/>
        <v>48</v>
      </c>
    </row>
    <row r="152" spans="1:8" ht="15" customHeight="1" x14ac:dyDescent="0.3">
      <c r="A152" s="29" t="s">
        <v>2573</v>
      </c>
      <c r="B152" s="30">
        <f t="shared" si="7"/>
        <v>51</v>
      </c>
      <c r="C152" s="31" t="s">
        <v>2634</v>
      </c>
      <c r="D152" s="14" t="s">
        <v>2589</v>
      </c>
      <c r="E152" s="29" t="s">
        <v>2477</v>
      </c>
      <c r="F152" s="29" t="s">
        <v>2479</v>
      </c>
      <c r="G152" s="29">
        <v>37</v>
      </c>
      <c r="H152" s="30">
        <f t="shared" si="8"/>
        <v>37</v>
      </c>
    </row>
    <row r="153" spans="1:8" ht="15" customHeight="1" x14ac:dyDescent="0.3">
      <c r="A153" s="29" t="s">
        <v>2573</v>
      </c>
      <c r="B153" s="30">
        <f t="shared" si="7"/>
        <v>52</v>
      </c>
      <c r="C153" s="31" t="s">
        <v>2635</v>
      </c>
      <c r="D153" s="14" t="s">
        <v>8</v>
      </c>
      <c r="E153" s="29" t="s">
        <v>2477</v>
      </c>
      <c r="F153" s="29" t="s">
        <v>2479</v>
      </c>
      <c r="G153" s="29">
        <v>42</v>
      </c>
      <c r="H153" s="30">
        <f t="shared" si="8"/>
        <v>42</v>
      </c>
    </row>
    <row r="154" spans="1:8" ht="15" customHeight="1" x14ac:dyDescent="0.3">
      <c r="A154" s="29" t="s">
        <v>2573</v>
      </c>
      <c r="B154" s="30">
        <f t="shared" si="7"/>
        <v>53</v>
      </c>
      <c r="C154" s="31" t="s">
        <v>2636</v>
      </c>
      <c r="D154" s="14" t="s">
        <v>8</v>
      </c>
      <c r="E154" s="29" t="s">
        <v>2477</v>
      </c>
      <c r="F154" s="29" t="s">
        <v>2479</v>
      </c>
      <c r="G154" s="29">
        <v>25</v>
      </c>
      <c r="H154" s="30">
        <f t="shared" si="8"/>
        <v>25</v>
      </c>
    </row>
    <row r="155" spans="1:8" ht="15" customHeight="1" x14ac:dyDescent="0.3">
      <c r="A155" s="29" t="s">
        <v>2573</v>
      </c>
      <c r="B155" s="30">
        <f t="shared" si="7"/>
        <v>54</v>
      </c>
      <c r="C155" s="31" t="s">
        <v>2637</v>
      </c>
      <c r="D155" s="14" t="s">
        <v>8</v>
      </c>
      <c r="E155" s="29" t="s">
        <v>2477</v>
      </c>
      <c r="F155" s="29" t="s">
        <v>2479</v>
      </c>
      <c r="G155" s="29">
        <v>37</v>
      </c>
      <c r="H155" s="30">
        <f t="shared" si="8"/>
        <v>37</v>
      </c>
    </row>
    <row r="156" spans="1:8" ht="15" customHeight="1" x14ac:dyDescent="0.3">
      <c r="A156" s="29" t="s">
        <v>2573</v>
      </c>
      <c r="B156" s="30">
        <f t="shared" si="7"/>
        <v>55</v>
      </c>
      <c r="C156" s="31" t="s">
        <v>2638</v>
      </c>
      <c r="D156" s="14" t="s">
        <v>8</v>
      </c>
      <c r="E156" s="29" t="s">
        <v>2477</v>
      </c>
      <c r="F156" s="29" t="s">
        <v>2479</v>
      </c>
      <c r="G156" s="29">
        <v>60</v>
      </c>
      <c r="H156" s="30">
        <f t="shared" si="8"/>
        <v>60</v>
      </c>
    </row>
    <row r="157" spans="1:8" ht="15" customHeight="1" x14ac:dyDescent="0.3">
      <c r="A157" s="29" t="s">
        <v>2573</v>
      </c>
      <c r="B157" s="30">
        <f t="shared" si="7"/>
        <v>56</v>
      </c>
      <c r="C157" s="31" t="s">
        <v>2639</v>
      </c>
      <c r="D157" s="14" t="s">
        <v>8</v>
      </c>
      <c r="E157" s="29" t="s">
        <v>2477</v>
      </c>
      <c r="F157" s="29" t="s">
        <v>2479</v>
      </c>
      <c r="G157" s="29">
        <v>37</v>
      </c>
      <c r="H157" s="30">
        <f t="shared" si="8"/>
        <v>37</v>
      </c>
    </row>
    <row r="158" spans="1:8" ht="15" customHeight="1" x14ac:dyDescent="0.3">
      <c r="A158" s="29" t="s">
        <v>2573</v>
      </c>
      <c r="B158" s="30">
        <f t="shared" si="7"/>
        <v>57</v>
      </c>
      <c r="C158" s="33" t="s">
        <v>2640</v>
      </c>
      <c r="D158" s="14" t="s">
        <v>8</v>
      </c>
      <c r="E158" s="29" t="s">
        <v>2477</v>
      </c>
      <c r="F158" s="29" t="s">
        <v>2479</v>
      </c>
      <c r="G158" s="29">
        <v>37</v>
      </c>
      <c r="H158" s="30">
        <f t="shared" si="8"/>
        <v>37</v>
      </c>
    </row>
    <row r="159" spans="1:8" ht="15" customHeight="1" x14ac:dyDescent="0.3">
      <c r="A159" s="29" t="s">
        <v>2573</v>
      </c>
      <c r="B159" s="30">
        <f t="shared" si="7"/>
        <v>58</v>
      </c>
      <c r="C159" s="31" t="s">
        <v>2641</v>
      </c>
      <c r="D159" s="14" t="s">
        <v>2642</v>
      </c>
      <c r="E159" s="29" t="s">
        <v>2477</v>
      </c>
      <c r="F159" s="29" t="s">
        <v>2479</v>
      </c>
      <c r="G159" s="29">
        <v>77</v>
      </c>
      <c r="H159" s="30">
        <f t="shared" si="8"/>
        <v>77</v>
      </c>
    </row>
    <row r="160" spans="1:8" ht="15" customHeight="1" x14ac:dyDescent="0.3">
      <c r="A160" s="29" t="s">
        <v>2573</v>
      </c>
      <c r="B160" s="30">
        <f t="shared" si="7"/>
        <v>59</v>
      </c>
      <c r="C160" s="31" t="s">
        <v>2643</v>
      </c>
      <c r="D160" s="14" t="s">
        <v>2644</v>
      </c>
      <c r="E160" s="29" t="s">
        <v>2477</v>
      </c>
      <c r="F160" s="29" t="s">
        <v>2479</v>
      </c>
      <c r="G160" s="29">
        <v>37</v>
      </c>
      <c r="H160" s="30">
        <f t="shared" si="8"/>
        <v>37</v>
      </c>
    </row>
    <row r="161" spans="1:8" ht="15" customHeight="1" x14ac:dyDescent="0.3">
      <c r="A161" s="29" t="s">
        <v>2573</v>
      </c>
      <c r="B161" s="30">
        <f t="shared" si="7"/>
        <v>60</v>
      </c>
      <c r="C161" s="31" t="s">
        <v>2645</v>
      </c>
      <c r="D161" s="14" t="s">
        <v>2609</v>
      </c>
      <c r="E161" s="29" t="s">
        <v>2477</v>
      </c>
      <c r="F161" s="29" t="s">
        <v>2479</v>
      </c>
      <c r="G161" s="29">
        <v>100</v>
      </c>
      <c r="H161" s="30">
        <f t="shared" si="8"/>
        <v>100</v>
      </c>
    </row>
    <row r="162" spans="1:8" ht="15" customHeight="1" x14ac:dyDescent="0.3">
      <c r="A162" s="29" t="s">
        <v>2573</v>
      </c>
      <c r="B162" s="30">
        <f t="shared" si="7"/>
        <v>61</v>
      </c>
      <c r="C162" s="31" t="s">
        <v>2646</v>
      </c>
      <c r="D162" s="14" t="s">
        <v>2603</v>
      </c>
      <c r="E162" s="29" t="s">
        <v>2477</v>
      </c>
      <c r="F162" s="29" t="s">
        <v>2479</v>
      </c>
      <c r="G162" s="29">
        <v>62</v>
      </c>
      <c r="H162" s="30">
        <f t="shared" si="8"/>
        <v>62</v>
      </c>
    </row>
    <row r="163" spans="1:8" ht="15" customHeight="1" x14ac:dyDescent="0.3">
      <c r="A163" s="29" t="s">
        <v>2573</v>
      </c>
      <c r="B163" s="30">
        <f t="shared" si="7"/>
        <v>62</v>
      </c>
      <c r="C163" s="31" t="s">
        <v>2647</v>
      </c>
      <c r="D163" s="14" t="s">
        <v>2648</v>
      </c>
      <c r="E163" s="29" t="s">
        <v>2477</v>
      </c>
      <c r="F163" s="29" t="s">
        <v>2479</v>
      </c>
      <c r="G163" s="29">
        <v>15</v>
      </c>
      <c r="H163" s="30">
        <f t="shared" si="8"/>
        <v>15</v>
      </c>
    </row>
    <row r="164" spans="1:8" ht="15" customHeight="1" x14ac:dyDescent="0.3">
      <c r="A164" s="29" t="s">
        <v>2573</v>
      </c>
      <c r="B164" s="30">
        <f t="shared" si="7"/>
        <v>63</v>
      </c>
      <c r="C164" s="31" t="s">
        <v>2649</v>
      </c>
      <c r="D164" s="14" t="s">
        <v>2589</v>
      </c>
      <c r="E164" s="29" t="s">
        <v>2477</v>
      </c>
      <c r="F164" s="29" t="s">
        <v>2479</v>
      </c>
      <c r="G164" s="29">
        <v>62</v>
      </c>
      <c r="H164" s="30">
        <f t="shared" si="8"/>
        <v>62</v>
      </c>
    </row>
    <row r="165" spans="1:8" ht="15" customHeight="1" x14ac:dyDescent="0.3">
      <c r="A165" s="29" t="s">
        <v>2573</v>
      </c>
      <c r="B165" s="30">
        <f t="shared" si="7"/>
        <v>64</v>
      </c>
      <c r="C165" s="31" t="s">
        <v>2650</v>
      </c>
      <c r="D165" s="14" t="s">
        <v>8</v>
      </c>
      <c r="E165" s="29" t="s">
        <v>2477</v>
      </c>
      <c r="F165" s="29" t="s">
        <v>2479</v>
      </c>
      <c r="G165" s="29">
        <v>62</v>
      </c>
      <c r="H165" s="30">
        <f t="shared" si="8"/>
        <v>62</v>
      </c>
    </row>
    <row r="166" spans="1:8" ht="15" customHeight="1" x14ac:dyDescent="0.3">
      <c r="A166" s="29" t="s">
        <v>2573</v>
      </c>
      <c r="B166" s="30">
        <f t="shared" si="7"/>
        <v>65</v>
      </c>
      <c r="C166" s="31" t="s">
        <v>2651</v>
      </c>
      <c r="D166" s="14" t="s">
        <v>2577</v>
      </c>
      <c r="E166" s="29" t="s">
        <v>2477</v>
      </c>
      <c r="F166" s="29" t="s">
        <v>2474</v>
      </c>
      <c r="G166" s="29">
        <v>6</v>
      </c>
      <c r="H166" s="30">
        <f t="shared" si="8"/>
        <v>6</v>
      </c>
    </row>
    <row r="167" spans="1:8" ht="15" customHeight="1" x14ac:dyDescent="0.3">
      <c r="A167" s="29" t="s">
        <v>2573</v>
      </c>
      <c r="B167" s="30">
        <f t="shared" si="7"/>
        <v>66</v>
      </c>
      <c r="C167" s="31" t="s">
        <v>2652</v>
      </c>
      <c r="D167" s="31" t="s">
        <v>2653</v>
      </c>
      <c r="E167" s="29" t="s">
        <v>2475</v>
      </c>
      <c r="F167" s="29" t="s">
        <v>2654</v>
      </c>
      <c r="G167" s="29">
        <v>630</v>
      </c>
      <c r="H167" s="30">
        <f t="shared" si="8"/>
        <v>630</v>
      </c>
    </row>
    <row r="168" spans="1:8" ht="15" customHeight="1" x14ac:dyDescent="0.3">
      <c r="A168" s="29" t="s">
        <v>2573</v>
      </c>
      <c r="B168" s="30">
        <f t="shared" si="7"/>
        <v>67</v>
      </c>
      <c r="C168" s="31" t="s">
        <v>2655</v>
      </c>
      <c r="D168" s="31" t="s">
        <v>2656</v>
      </c>
      <c r="E168" s="29" t="s">
        <v>2477</v>
      </c>
      <c r="F168" s="29" t="s">
        <v>2654</v>
      </c>
      <c r="G168" s="29">
        <v>15</v>
      </c>
      <c r="H168" s="30">
        <f t="shared" si="8"/>
        <v>15</v>
      </c>
    </row>
    <row r="169" spans="1:8" ht="15" customHeight="1" x14ac:dyDescent="0.3">
      <c r="A169" s="29" t="s">
        <v>2657</v>
      </c>
      <c r="B169" s="30">
        <v>1</v>
      </c>
      <c r="C169" s="31" t="s">
        <v>2420</v>
      </c>
      <c r="D169" s="14" t="s">
        <v>2658</v>
      </c>
      <c r="E169" s="29" t="s">
        <v>2474</v>
      </c>
      <c r="F169" s="29" t="s">
        <v>2477</v>
      </c>
      <c r="G169" s="29">
        <v>67</v>
      </c>
      <c r="H169" s="30">
        <f>G169</f>
        <v>67</v>
      </c>
    </row>
    <row r="170" spans="1:8" ht="15" customHeight="1" x14ac:dyDescent="0.3">
      <c r="A170" s="29" t="s">
        <v>2657</v>
      </c>
      <c r="B170" s="30">
        <f>B169+1</f>
        <v>2</v>
      </c>
      <c r="C170" s="31" t="s">
        <v>2659</v>
      </c>
      <c r="D170" s="14" t="s">
        <v>8</v>
      </c>
      <c r="E170" s="29" t="s">
        <v>2479</v>
      </c>
      <c r="F170" s="29" t="s">
        <v>2477</v>
      </c>
      <c r="G170" s="29">
        <v>60</v>
      </c>
      <c r="H170" s="30">
        <f>G170</f>
        <v>60</v>
      </c>
    </row>
    <row r="171" spans="1:8" ht="15" customHeight="1" x14ac:dyDescent="0.3">
      <c r="A171" s="29" t="s">
        <v>2657</v>
      </c>
      <c r="B171" s="30">
        <f>B170+1</f>
        <v>3</v>
      </c>
      <c r="C171" s="31" t="s">
        <v>2660</v>
      </c>
      <c r="D171" s="14" t="s">
        <v>8</v>
      </c>
      <c r="E171" s="29" t="s">
        <v>2479</v>
      </c>
      <c r="F171" s="29" t="s">
        <v>2477</v>
      </c>
      <c r="G171" s="29">
        <v>27</v>
      </c>
      <c r="H171" s="82">
        <f>+G171+G172+G173</f>
        <v>60</v>
      </c>
    </row>
    <row r="172" spans="1:8" ht="15" customHeight="1" x14ac:dyDescent="0.3">
      <c r="A172" s="29" t="s">
        <v>2657</v>
      </c>
      <c r="B172" s="30">
        <f>B171</f>
        <v>3</v>
      </c>
      <c r="C172" s="31" t="s">
        <v>2660</v>
      </c>
      <c r="D172" s="14" t="s">
        <v>2485</v>
      </c>
      <c r="E172" s="29"/>
      <c r="F172" s="29" t="s">
        <v>2477</v>
      </c>
      <c r="G172" s="29">
        <v>27</v>
      </c>
      <c r="H172" s="82"/>
    </row>
    <row r="173" spans="1:8" ht="15" customHeight="1" x14ac:dyDescent="0.3">
      <c r="A173" s="29" t="s">
        <v>2657</v>
      </c>
      <c r="B173" s="30">
        <f>B172</f>
        <v>3</v>
      </c>
      <c r="C173" s="31" t="s">
        <v>2660</v>
      </c>
      <c r="D173" s="14" t="s">
        <v>2661</v>
      </c>
      <c r="E173" s="29" t="s">
        <v>2474</v>
      </c>
      <c r="F173" s="29" t="s">
        <v>2477</v>
      </c>
      <c r="G173" s="29">
        <v>6</v>
      </c>
      <c r="H173" s="82"/>
    </row>
    <row r="174" spans="1:8" ht="15" customHeight="1" x14ac:dyDescent="0.3">
      <c r="A174" s="29" t="s">
        <v>2657</v>
      </c>
      <c r="B174" s="30">
        <f>B173+1</f>
        <v>4</v>
      </c>
      <c r="C174" s="31" t="s">
        <v>2662</v>
      </c>
      <c r="D174" s="14" t="s">
        <v>2577</v>
      </c>
      <c r="E174" s="29" t="s">
        <v>2479</v>
      </c>
      <c r="F174" s="29" t="s">
        <v>2477</v>
      </c>
      <c r="G174" s="29">
        <v>3</v>
      </c>
      <c r="H174" s="30">
        <f>+G174</f>
        <v>3</v>
      </c>
    </row>
    <row r="175" spans="1:8" ht="15" customHeight="1" x14ac:dyDescent="0.3">
      <c r="A175" s="29" t="s">
        <v>2657</v>
      </c>
      <c r="B175" s="30">
        <f>B174+1</f>
        <v>5</v>
      </c>
      <c r="C175" s="31" t="s">
        <v>2663</v>
      </c>
      <c r="D175" s="14" t="s">
        <v>2581</v>
      </c>
      <c r="E175" s="29" t="s">
        <v>2474</v>
      </c>
      <c r="F175" s="29" t="s">
        <v>2477</v>
      </c>
      <c r="G175" s="29">
        <v>60</v>
      </c>
      <c r="H175" s="82">
        <f>+G175+G176</f>
        <v>85</v>
      </c>
    </row>
    <row r="176" spans="1:8" ht="15" customHeight="1" x14ac:dyDescent="0.3">
      <c r="A176" s="29" t="s">
        <v>2657</v>
      </c>
      <c r="B176" s="30">
        <f>B175</f>
        <v>5</v>
      </c>
      <c r="C176" s="31" t="s">
        <v>2663</v>
      </c>
      <c r="D176" s="14" t="s">
        <v>2485</v>
      </c>
      <c r="E176" s="29" t="s">
        <v>2479</v>
      </c>
      <c r="F176" s="29" t="s">
        <v>2477</v>
      </c>
      <c r="G176" s="29">
        <v>25</v>
      </c>
      <c r="H176" s="82"/>
    </row>
    <row r="177" spans="1:8" ht="15" customHeight="1" x14ac:dyDescent="0.3">
      <c r="A177" s="29" t="s">
        <v>2657</v>
      </c>
      <c r="B177" s="30">
        <f>B176+1</f>
        <v>6</v>
      </c>
      <c r="C177" s="31" t="s">
        <v>2664</v>
      </c>
      <c r="D177" s="14" t="s">
        <v>2485</v>
      </c>
      <c r="E177" s="29" t="s">
        <v>2479</v>
      </c>
      <c r="F177" s="29" t="s">
        <v>2477</v>
      </c>
      <c r="G177" s="29">
        <v>6</v>
      </c>
      <c r="H177" s="30">
        <f>+G177</f>
        <v>6</v>
      </c>
    </row>
    <row r="178" spans="1:8" ht="15" customHeight="1" x14ac:dyDescent="0.3">
      <c r="A178" s="29" t="s">
        <v>2657</v>
      </c>
      <c r="B178" s="30">
        <f>B177+1</f>
        <v>7</v>
      </c>
      <c r="C178" s="31" t="s">
        <v>2665</v>
      </c>
      <c r="D178" s="14" t="s">
        <v>2666</v>
      </c>
      <c r="E178" s="29" t="s">
        <v>2474</v>
      </c>
      <c r="F178" s="29" t="s">
        <v>2477</v>
      </c>
      <c r="G178" s="29">
        <v>7</v>
      </c>
      <c r="H178" s="30">
        <f>+G178</f>
        <v>7</v>
      </c>
    </row>
    <row r="179" spans="1:8" ht="15" customHeight="1" x14ac:dyDescent="0.3">
      <c r="A179" s="29" t="s">
        <v>2657</v>
      </c>
      <c r="B179" s="30">
        <f>B178+1</f>
        <v>8</v>
      </c>
      <c r="C179" s="31" t="s">
        <v>2663</v>
      </c>
      <c r="D179" s="14" t="s">
        <v>2485</v>
      </c>
      <c r="E179" s="29" t="s">
        <v>2479</v>
      </c>
      <c r="F179" s="29" t="s">
        <v>2477</v>
      </c>
      <c r="G179" s="29">
        <v>6.6</v>
      </c>
      <c r="H179" s="30">
        <f>G179</f>
        <v>6.6</v>
      </c>
    </row>
    <row r="180" spans="1:8" ht="15" customHeight="1" x14ac:dyDescent="0.3">
      <c r="A180" s="29" t="s">
        <v>2657</v>
      </c>
      <c r="B180" s="30">
        <f>B179+1</f>
        <v>9</v>
      </c>
      <c r="C180" s="31" t="s">
        <v>2667</v>
      </c>
      <c r="D180" s="14" t="s">
        <v>2668</v>
      </c>
      <c r="E180" s="29" t="s">
        <v>2474</v>
      </c>
      <c r="F180" s="29" t="s">
        <v>2477</v>
      </c>
      <c r="G180" s="29">
        <v>53</v>
      </c>
      <c r="H180" s="82">
        <f>+G180+G181</f>
        <v>78</v>
      </c>
    </row>
    <row r="181" spans="1:8" ht="15" customHeight="1" x14ac:dyDescent="0.3">
      <c r="A181" s="29" t="s">
        <v>2657</v>
      </c>
      <c r="B181" s="30">
        <f>B180</f>
        <v>9</v>
      </c>
      <c r="C181" s="31" t="s">
        <v>2667</v>
      </c>
      <c r="D181" s="14" t="s">
        <v>2485</v>
      </c>
      <c r="E181" s="29" t="s">
        <v>2479</v>
      </c>
      <c r="F181" s="29" t="s">
        <v>2477</v>
      </c>
      <c r="G181" s="29">
        <v>25</v>
      </c>
      <c r="H181" s="82">
        <f>G181+G180</f>
        <v>78</v>
      </c>
    </row>
    <row r="182" spans="1:8" ht="15" customHeight="1" x14ac:dyDescent="0.3">
      <c r="A182" s="29" t="s">
        <v>2657</v>
      </c>
      <c r="B182" s="30">
        <f>B181+1</f>
        <v>10</v>
      </c>
      <c r="C182" s="31" t="s">
        <v>2669</v>
      </c>
      <c r="D182" s="14" t="s">
        <v>2485</v>
      </c>
      <c r="E182" s="29" t="s">
        <v>2479</v>
      </c>
      <c r="F182" s="29" t="s">
        <v>2477</v>
      </c>
      <c r="G182" s="29">
        <v>7</v>
      </c>
      <c r="H182" s="30">
        <f>+G182</f>
        <v>7</v>
      </c>
    </row>
    <row r="183" spans="1:8" ht="15" customHeight="1" x14ac:dyDescent="0.3">
      <c r="A183" s="29" t="s">
        <v>2657</v>
      </c>
      <c r="B183" s="30">
        <f>B182+1</f>
        <v>11</v>
      </c>
      <c r="C183" s="31" t="s">
        <v>2427</v>
      </c>
      <c r="D183" s="14" t="s">
        <v>2581</v>
      </c>
      <c r="E183" s="29" t="s">
        <v>2474</v>
      </c>
      <c r="F183" s="29" t="s">
        <v>2477</v>
      </c>
      <c r="G183" s="29">
        <v>67</v>
      </c>
      <c r="H183" s="82">
        <f>+G183+G184</f>
        <v>93</v>
      </c>
    </row>
    <row r="184" spans="1:8" ht="15" customHeight="1" x14ac:dyDescent="0.3">
      <c r="A184" s="29" t="s">
        <v>2657</v>
      </c>
      <c r="B184" s="30">
        <f>B183</f>
        <v>11</v>
      </c>
      <c r="C184" s="31" t="s">
        <v>2427</v>
      </c>
      <c r="D184" s="14" t="s">
        <v>2485</v>
      </c>
      <c r="E184" s="29" t="s">
        <v>2479</v>
      </c>
      <c r="F184" s="29" t="s">
        <v>2477</v>
      </c>
      <c r="G184" s="29">
        <v>26</v>
      </c>
      <c r="H184" s="82">
        <f>G184+G183</f>
        <v>93</v>
      </c>
    </row>
    <row r="185" spans="1:8" ht="15" customHeight="1" x14ac:dyDescent="0.3">
      <c r="A185" s="29" t="s">
        <v>2657</v>
      </c>
      <c r="B185" s="30">
        <f>B184+1</f>
        <v>12</v>
      </c>
      <c r="C185" s="31" t="s">
        <v>2670</v>
      </c>
      <c r="D185" s="14" t="s">
        <v>2671</v>
      </c>
      <c r="E185" s="29" t="s">
        <v>2474</v>
      </c>
      <c r="F185" s="29" t="s">
        <v>2477</v>
      </c>
      <c r="G185" s="29">
        <v>50</v>
      </c>
      <c r="H185" s="82">
        <f>+G185+G186</f>
        <v>86</v>
      </c>
    </row>
    <row r="186" spans="1:8" ht="15" customHeight="1" x14ac:dyDescent="0.3">
      <c r="A186" s="29" t="s">
        <v>2657</v>
      </c>
      <c r="B186" s="30">
        <f>B185</f>
        <v>12</v>
      </c>
      <c r="C186" s="31" t="s">
        <v>2670</v>
      </c>
      <c r="D186" s="14" t="s">
        <v>8</v>
      </c>
      <c r="E186" s="29" t="s">
        <v>2479</v>
      </c>
      <c r="F186" s="29" t="s">
        <v>2477</v>
      </c>
      <c r="G186" s="29">
        <v>36</v>
      </c>
      <c r="H186" s="82">
        <f>G186+G185</f>
        <v>86</v>
      </c>
    </row>
    <row r="187" spans="1:8" ht="15" customHeight="1" x14ac:dyDescent="0.3">
      <c r="A187" s="29" t="s">
        <v>2657</v>
      </c>
      <c r="B187" s="30">
        <f>B186+1</f>
        <v>13</v>
      </c>
      <c r="C187" s="31" t="s">
        <v>2422</v>
      </c>
      <c r="D187" s="14" t="s">
        <v>2581</v>
      </c>
      <c r="E187" s="29" t="s">
        <v>2474</v>
      </c>
      <c r="F187" s="29" t="s">
        <v>2477</v>
      </c>
      <c r="G187" s="29">
        <v>60</v>
      </c>
      <c r="H187" s="30">
        <f>+G187</f>
        <v>60</v>
      </c>
    </row>
    <row r="188" spans="1:8" ht="15" customHeight="1" x14ac:dyDescent="0.3">
      <c r="A188" s="29" t="s">
        <v>2657</v>
      </c>
      <c r="B188" s="30">
        <f>B187+1</f>
        <v>14</v>
      </c>
      <c r="C188" s="31" t="s">
        <v>2423</v>
      </c>
      <c r="D188" s="14" t="s">
        <v>2672</v>
      </c>
      <c r="E188" s="29" t="s">
        <v>2474</v>
      </c>
      <c r="F188" s="29" t="s">
        <v>2477</v>
      </c>
      <c r="G188" s="29">
        <v>53</v>
      </c>
      <c r="H188" s="30">
        <f>+G188</f>
        <v>53</v>
      </c>
    </row>
    <row r="189" spans="1:8" ht="15" customHeight="1" x14ac:dyDescent="0.3">
      <c r="A189" s="29" t="s">
        <v>2657</v>
      </c>
      <c r="B189" s="30">
        <f>B188+1</f>
        <v>15</v>
      </c>
      <c r="C189" s="31" t="s">
        <v>2673</v>
      </c>
      <c r="D189" s="14" t="s">
        <v>2577</v>
      </c>
      <c r="E189" s="29" t="s">
        <v>2479</v>
      </c>
      <c r="F189" s="29" t="s">
        <v>2477</v>
      </c>
      <c r="G189" s="29">
        <v>6</v>
      </c>
      <c r="H189" s="30">
        <f>+G189</f>
        <v>6</v>
      </c>
    </row>
    <row r="190" spans="1:8" ht="15" customHeight="1" x14ac:dyDescent="0.3">
      <c r="A190" s="29" t="s">
        <v>2657</v>
      </c>
      <c r="B190" s="30">
        <f>B189+1</f>
        <v>16</v>
      </c>
      <c r="C190" s="31" t="s">
        <v>2432</v>
      </c>
      <c r="D190" s="14" t="s">
        <v>109</v>
      </c>
      <c r="E190" s="29" t="s">
        <v>2674</v>
      </c>
      <c r="F190" s="29" t="s">
        <v>2477</v>
      </c>
      <c r="G190" s="29">
        <v>27.5</v>
      </c>
      <c r="H190" s="82">
        <f>G190+G191</f>
        <v>30.5</v>
      </c>
    </row>
    <row r="191" spans="1:8" ht="15" customHeight="1" x14ac:dyDescent="0.3">
      <c r="A191" s="29" t="s">
        <v>2657</v>
      </c>
      <c r="B191" s="30">
        <f>B190</f>
        <v>16</v>
      </c>
      <c r="C191" s="31" t="s">
        <v>2432</v>
      </c>
      <c r="D191" s="14" t="s">
        <v>2541</v>
      </c>
      <c r="E191" s="29" t="s">
        <v>2474</v>
      </c>
      <c r="F191" s="29" t="s">
        <v>2477</v>
      </c>
      <c r="G191" s="29">
        <v>3</v>
      </c>
      <c r="H191" s="82">
        <f>G191+G190</f>
        <v>30.5</v>
      </c>
    </row>
    <row r="192" spans="1:8" ht="15" customHeight="1" x14ac:dyDescent="0.3">
      <c r="A192" s="29" t="s">
        <v>2657</v>
      </c>
      <c r="B192" s="30">
        <f t="shared" ref="B192:B198" si="9">B191+1</f>
        <v>17</v>
      </c>
      <c r="C192" s="31" t="s">
        <v>2675</v>
      </c>
      <c r="D192" s="14" t="s">
        <v>2541</v>
      </c>
      <c r="E192" s="29" t="s">
        <v>2474</v>
      </c>
      <c r="F192" s="29" t="s">
        <v>2477</v>
      </c>
      <c r="G192" s="29">
        <v>3</v>
      </c>
      <c r="H192" s="30">
        <f t="shared" ref="H192:H200" si="10">+G192</f>
        <v>3</v>
      </c>
    </row>
    <row r="193" spans="1:8" ht="15" customHeight="1" x14ac:dyDescent="0.3">
      <c r="A193" s="29" t="s">
        <v>2657</v>
      </c>
      <c r="B193" s="30">
        <f t="shared" si="9"/>
        <v>18</v>
      </c>
      <c r="C193" s="31" t="s">
        <v>2676</v>
      </c>
      <c r="D193" s="14" t="s">
        <v>2504</v>
      </c>
      <c r="E193" s="29" t="s">
        <v>2477</v>
      </c>
      <c r="F193" s="29" t="s">
        <v>2474</v>
      </c>
      <c r="G193" s="29">
        <v>10</v>
      </c>
      <c r="H193" s="30">
        <f t="shared" si="10"/>
        <v>10</v>
      </c>
    </row>
    <row r="194" spans="1:8" ht="15" customHeight="1" x14ac:dyDescent="0.3">
      <c r="A194" s="29" t="s">
        <v>2657</v>
      </c>
      <c r="B194" s="30">
        <f t="shared" si="9"/>
        <v>19</v>
      </c>
      <c r="C194" s="31" t="s">
        <v>2677</v>
      </c>
      <c r="D194" s="14" t="s">
        <v>2504</v>
      </c>
      <c r="E194" s="29" t="s">
        <v>2477</v>
      </c>
      <c r="F194" s="29" t="s">
        <v>2474</v>
      </c>
      <c r="G194" s="29">
        <v>10</v>
      </c>
      <c r="H194" s="30">
        <f t="shared" si="10"/>
        <v>10</v>
      </c>
    </row>
    <row r="195" spans="1:8" ht="15" customHeight="1" x14ac:dyDescent="0.3">
      <c r="A195" s="29" t="s">
        <v>2657</v>
      </c>
      <c r="B195" s="30">
        <f t="shared" si="9"/>
        <v>20</v>
      </c>
      <c r="C195" s="31" t="s">
        <v>2678</v>
      </c>
      <c r="D195" s="14" t="s">
        <v>2679</v>
      </c>
      <c r="E195" s="29" t="s">
        <v>2479</v>
      </c>
      <c r="F195" s="29" t="s">
        <v>2477</v>
      </c>
      <c r="G195" s="29">
        <v>31</v>
      </c>
      <c r="H195" s="30">
        <f t="shared" si="10"/>
        <v>31</v>
      </c>
    </row>
    <row r="196" spans="1:8" ht="15" customHeight="1" x14ac:dyDescent="0.3">
      <c r="A196" s="29" t="s">
        <v>2657</v>
      </c>
      <c r="B196" s="30">
        <f t="shared" si="9"/>
        <v>21</v>
      </c>
      <c r="C196" s="31" t="s">
        <v>2680</v>
      </c>
      <c r="D196" s="14" t="s">
        <v>2577</v>
      </c>
      <c r="E196" s="29" t="s">
        <v>2479</v>
      </c>
      <c r="F196" s="29" t="s">
        <v>2477</v>
      </c>
      <c r="G196" s="29">
        <v>6</v>
      </c>
      <c r="H196" s="30">
        <f t="shared" si="10"/>
        <v>6</v>
      </c>
    </row>
    <row r="197" spans="1:8" ht="15" customHeight="1" x14ac:dyDescent="0.3">
      <c r="A197" s="29" t="s">
        <v>2657</v>
      </c>
      <c r="B197" s="30">
        <f t="shared" si="9"/>
        <v>22</v>
      </c>
      <c r="C197" s="34" t="s">
        <v>2681</v>
      </c>
      <c r="D197" s="14" t="s">
        <v>8</v>
      </c>
      <c r="E197" s="29" t="s">
        <v>2479</v>
      </c>
      <c r="F197" s="29" t="s">
        <v>2477</v>
      </c>
      <c r="G197" s="29">
        <v>72</v>
      </c>
      <c r="H197" s="30">
        <f t="shared" si="10"/>
        <v>72</v>
      </c>
    </row>
    <row r="198" spans="1:8" ht="15" customHeight="1" x14ac:dyDescent="0.3">
      <c r="A198" s="29" t="s">
        <v>2657</v>
      </c>
      <c r="B198" s="30">
        <f t="shared" si="9"/>
        <v>23</v>
      </c>
      <c r="C198" s="31" t="s">
        <v>2682</v>
      </c>
      <c r="D198" s="14" t="s">
        <v>2683</v>
      </c>
      <c r="E198" s="29" t="s">
        <v>2479</v>
      </c>
      <c r="F198" s="29" t="s">
        <v>2477</v>
      </c>
      <c r="G198" s="29">
        <v>100</v>
      </c>
      <c r="H198" s="30">
        <f t="shared" si="10"/>
        <v>100</v>
      </c>
    </row>
    <row r="199" spans="1:8" ht="15" customHeight="1" x14ac:dyDescent="0.3">
      <c r="A199" s="29" t="s">
        <v>2657</v>
      </c>
      <c r="B199" s="30">
        <v>23</v>
      </c>
      <c r="C199" s="31" t="s">
        <v>2682</v>
      </c>
      <c r="D199" s="14" t="s">
        <v>2684</v>
      </c>
      <c r="E199" s="29" t="s">
        <v>2474</v>
      </c>
      <c r="F199" s="29" t="s">
        <v>2477</v>
      </c>
      <c r="G199" s="29">
        <v>300</v>
      </c>
      <c r="H199" s="30">
        <f t="shared" si="10"/>
        <v>300</v>
      </c>
    </row>
    <row r="200" spans="1:8" ht="15" customHeight="1" x14ac:dyDescent="0.3">
      <c r="A200" s="29" t="s">
        <v>2657</v>
      </c>
      <c r="B200" s="30">
        <f>B198+1</f>
        <v>24</v>
      </c>
      <c r="C200" s="31" t="s">
        <v>2685</v>
      </c>
      <c r="D200" s="14" t="s">
        <v>2686</v>
      </c>
      <c r="E200" s="29" t="s">
        <v>2479</v>
      </c>
      <c r="F200" s="29" t="s">
        <v>2477</v>
      </c>
      <c r="G200" s="29">
        <v>72</v>
      </c>
      <c r="H200" s="30">
        <f t="shared" si="10"/>
        <v>72</v>
      </c>
    </row>
    <row r="201" spans="1:8" ht="15" customHeight="1" x14ac:dyDescent="0.3">
      <c r="A201" s="29" t="s">
        <v>2657</v>
      </c>
      <c r="B201" s="30">
        <f>B200+1</f>
        <v>25</v>
      </c>
      <c r="C201" s="31" t="s">
        <v>2687</v>
      </c>
      <c r="D201" s="14" t="s">
        <v>8</v>
      </c>
      <c r="E201" s="29" t="s">
        <v>2474</v>
      </c>
      <c r="F201" s="29" t="s">
        <v>2475</v>
      </c>
      <c r="G201" s="29">
        <v>400</v>
      </c>
      <c r="H201" s="82">
        <f>G201+G202</f>
        <v>470</v>
      </c>
    </row>
    <row r="202" spans="1:8" ht="15" customHeight="1" x14ac:dyDescent="0.3">
      <c r="A202" s="29" t="s">
        <v>2657</v>
      </c>
      <c r="B202" s="30">
        <f>B201</f>
        <v>25</v>
      </c>
      <c r="C202" s="31" t="s">
        <v>2688</v>
      </c>
      <c r="D202" s="14" t="s">
        <v>8</v>
      </c>
      <c r="E202" s="29" t="s">
        <v>2479</v>
      </c>
      <c r="F202" s="29" t="s">
        <v>2477</v>
      </c>
      <c r="G202" s="29">
        <v>70</v>
      </c>
      <c r="H202" s="82"/>
    </row>
    <row r="203" spans="1:8" ht="15" customHeight="1" x14ac:dyDescent="0.3">
      <c r="A203" s="29" t="s">
        <v>2657</v>
      </c>
      <c r="B203" s="30">
        <f t="shared" ref="B203:B208" si="11">B202+1</f>
        <v>26</v>
      </c>
      <c r="C203" s="31" t="s">
        <v>2689</v>
      </c>
      <c r="D203" s="14" t="s">
        <v>2589</v>
      </c>
      <c r="E203" s="29" t="s">
        <v>2479</v>
      </c>
      <c r="F203" s="29" t="s">
        <v>2477</v>
      </c>
      <c r="G203" s="32">
        <v>124</v>
      </c>
      <c r="H203" s="30">
        <f>+G203</f>
        <v>124</v>
      </c>
    </row>
    <row r="204" spans="1:8" ht="15" customHeight="1" x14ac:dyDescent="0.3">
      <c r="A204" s="29" t="s">
        <v>2657</v>
      </c>
      <c r="B204" s="30">
        <f t="shared" si="11"/>
        <v>27</v>
      </c>
      <c r="C204" s="31" t="s">
        <v>2690</v>
      </c>
      <c r="D204" s="14" t="s">
        <v>2686</v>
      </c>
      <c r="E204" s="29" t="s">
        <v>2479</v>
      </c>
      <c r="F204" s="29" t="s">
        <v>2477</v>
      </c>
      <c r="G204" s="29">
        <v>60</v>
      </c>
      <c r="H204" s="30">
        <f>+G204</f>
        <v>60</v>
      </c>
    </row>
    <row r="205" spans="1:8" ht="15" customHeight="1" x14ac:dyDescent="0.3">
      <c r="A205" s="29" t="s">
        <v>2657</v>
      </c>
      <c r="B205" s="30">
        <f t="shared" si="11"/>
        <v>28</v>
      </c>
      <c r="C205" s="31" t="s">
        <v>2691</v>
      </c>
      <c r="D205" s="14" t="s">
        <v>2692</v>
      </c>
      <c r="E205" s="29" t="s">
        <v>2479</v>
      </c>
      <c r="F205" s="29" t="s">
        <v>2477</v>
      </c>
      <c r="G205" s="29">
        <v>300</v>
      </c>
      <c r="H205" s="30">
        <f>G205</f>
        <v>300</v>
      </c>
    </row>
    <row r="206" spans="1:8" ht="15" customHeight="1" x14ac:dyDescent="0.3">
      <c r="A206" s="29" t="s">
        <v>2657</v>
      </c>
      <c r="B206" s="30">
        <f t="shared" si="11"/>
        <v>29</v>
      </c>
      <c r="C206" s="31" t="s">
        <v>2693</v>
      </c>
      <c r="D206" s="14" t="s">
        <v>2686</v>
      </c>
      <c r="E206" s="29" t="s">
        <v>2479</v>
      </c>
      <c r="F206" s="29" t="s">
        <v>2477</v>
      </c>
      <c r="G206" s="29">
        <v>92</v>
      </c>
      <c r="H206" s="30">
        <f>+G206</f>
        <v>92</v>
      </c>
    </row>
    <row r="207" spans="1:8" ht="15" customHeight="1" x14ac:dyDescent="0.3">
      <c r="A207" s="29" t="s">
        <v>2657</v>
      </c>
      <c r="B207" s="30">
        <f t="shared" si="11"/>
        <v>30</v>
      </c>
      <c r="C207" s="31" t="s">
        <v>2694</v>
      </c>
      <c r="D207" s="14" t="s">
        <v>8</v>
      </c>
      <c r="E207" s="29" t="s">
        <v>2479</v>
      </c>
      <c r="F207" s="29" t="s">
        <v>2477</v>
      </c>
      <c r="G207" s="29">
        <v>62</v>
      </c>
      <c r="H207" s="30">
        <f>+G207</f>
        <v>62</v>
      </c>
    </row>
    <row r="208" spans="1:8" ht="15" customHeight="1" x14ac:dyDescent="0.3">
      <c r="A208" s="29" t="s">
        <v>2657</v>
      </c>
      <c r="B208" s="30">
        <f t="shared" si="11"/>
        <v>31</v>
      </c>
      <c r="C208" s="31" t="s">
        <v>2695</v>
      </c>
      <c r="D208" s="14" t="s">
        <v>109</v>
      </c>
      <c r="E208" s="29" t="s">
        <v>2479</v>
      </c>
      <c r="F208" s="29" t="s">
        <v>2477</v>
      </c>
      <c r="G208" s="29">
        <v>16.5</v>
      </c>
      <c r="H208" s="82">
        <f>G208+G209</f>
        <v>19.8</v>
      </c>
    </row>
    <row r="209" spans="1:8" ht="15" customHeight="1" x14ac:dyDescent="0.3">
      <c r="A209" s="29" t="s">
        <v>2657</v>
      </c>
      <c r="B209" s="30">
        <f>B208</f>
        <v>31</v>
      </c>
      <c r="C209" s="31" t="s">
        <v>2695</v>
      </c>
      <c r="D209" s="14" t="s">
        <v>2541</v>
      </c>
      <c r="E209" s="29" t="s">
        <v>2474</v>
      </c>
      <c r="F209" s="29" t="s">
        <v>2477</v>
      </c>
      <c r="G209" s="29">
        <v>3.3</v>
      </c>
      <c r="H209" s="82">
        <f>G209+G208</f>
        <v>19.8</v>
      </c>
    </row>
    <row r="210" spans="1:8" ht="15" customHeight="1" x14ac:dyDescent="0.3">
      <c r="A210" s="29" t="s">
        <v>2657</v>
      </c>
      <c r="B210" s="30">
        <f>B209+1</f>
        <v>32</v>
      </c>
      <c r="C210" s="31" t="s">
        <v>2696</v>
      </c>
      <c r="D210" s="14" t="s">
        <v>2541</v>
      </c>
      <c r="E210" s="29" t="s">
        <v>2474</v>
      </c>
      <c r="F210" s="29" t="s">
        <v>2477</v>
      </c>
      <c r="G210" s="29">
        <v>3</v>
      </c>
      <c r="H210" s="30">
        <f>+G210</f>
        <v>3</v>
      </c>
    </row>
    <row r="211" spans="1:8" ht="15" customHeight="1" x14ac:dyDescent="0.3">
      <c r="A211" s="29" t="s">
        <v>2657</v>
      </c>
      <c r="B211" s="30">
        <f>B210+1</f>
        <v>33</v>
      </c>
      <c r="C211" s="31" t="s">
        <v>2697</v>
      </c>
      <c r="D211" s="31" t="s">
        <v>2525</v>
      </c>
      <c r="E211" s="29" t="s">
        <v>2474</v>
      </c>
      <c r="F211" s="29" t="s">
        <v>2477</v>
      </c>
      <c r="G211" s="29">
        <v>392</v>
      </c>
      <c r="H211" s="82">
        <f>G211+G212</f>
        <v>482</v>
      </c>
    </row>
    <row r="212" spans="1:8" ht="15" customHeight="1" x14ac:dyDescent="0.3">
      <c r="A212" s="29" t="s">
        <v>2657</v>
      </c>
      <c r="B212" s="30">
        <f>B211</f>
        <v>33</v>
      </c>
      <c r="C212" s="31" t="s">
        <v>2698</v>
      </c>
      <c r="D212" s="14" t="s">
        <v>2699</v>
      </c>
      <c r="E212" s="29" t="s">
        <v>2479</v>
      </c>
      <c r="F212" s="29" t="s">
        <v>2477</v>
      </c>
      <c r="G212" s="29">
        <v>90</v>
      </c>
      <c r="H212" s="82">
        <f>G212+G211</f>
        <v>482</v>
      </c>
    </row>
    <row r="213" spans="1:8" ht="15" customHeight="1" x14ac:dyDescent="0.3">
      <c r="A213" s="29" t="s">
        <v>2657</v>
      </c>
      <c r="B213" s="30">
        <f>B212+1</f>
        <v>34</v>
      </c>
      <c r="C213" s="31" t="s">
        <v>2700</v>
      </c>
      <c r="D213" s="14" t="s">
        <v>8</v>
      </c>
      <c r="E213" s="29" t="s">
        <v>2479</v>
      </c>
      <c r="F213" s="29" t="s">
        <v>2477</v>
      </c>
      <c r="G213" s="29">
        <v>102</v>
      </c>
      <c r="H213" s="30">
        <f>+G213</f>
        <v>102</v>
      </c>
    </row>
    <row r="214" spans="1:8" ht="15" customHeight="1" x14ac:dyDescent="0.3">
      <c r="A214" s="29" t="s">
        <v>2657</v>
      </c>
      <c r="B214" s="30">
        <f>B213+1</f>
        <v>35</v>
      </c>
      <c r="C214" s="31" t="s">
        <v>2701</v>
      </c>
      <c r="D214" s="14" t="s">
        <v>2589</v>
      </c>
      <c r="E214" s="29" t="s">
        <v>2479</v>
      </c>
      <c r="F214" s="29" t="s">
        <v>2477</v>
      </c>
      <c r="G214" s="29">
        <v>71</v>
      </c>
      <c r="H214" s="82">
        <f>+G214+G215</f>
        <v>455</v>
      </c>
    </row>
    <row r="215" spans="1:8" ht="15" customHeight="1" x14ac:dyDescent="0.3">
      <c r="A215" s="29" t="s">
        <v>2657</v>
      </c>
      <c r="B215" s="30">
        <f>B214</f>
        <v>35</v>
      </c>
      <c r="C215" s="31" t="s">
        <v>2701</v>
      </c>
      <c r="D215" s="31" t="s">
        <v>2525</v>
      </c>
      <c r="E215" s="29" t="s">
        <v>2474</v>
      </c>
      <c r="F215" s="29" t="s">
        <v>2477</v>
      </c>
      <c r="G215" s="29">
        <v>384</v>
      </c>
      <c r="H215" s="82">
        <f>G215+G214</f>
        <v>455</v>
      </c>
    </row>
    <row r="216" spans="1:8" ht="15" customHeight="1" x14ac:dyDescent="0.3">
      <c r="A216" s="29" t="s">
        <v>2657</v>
      </c>
      <c r="B216" s="30">
        <f>B215+1</f>
        <v>36</v>
      </c>
      <c r="C216" s="31" t="s">
        <v>2702</v>
      </c>
      <c r="D216" s="14" t="s">
        <v>2545</v>
      </c>
      <c r="E216" s="29" t="s">
        <v>2479</v>
      </c>
      <c r="F216" s="29" t="s">
        <v>2477</v>
      </c>
      <c r="G216" s="29">
        <v>2</v>
      </c>
      <c r="H216" s="30">
        <f>+G216</f>
        <v>2</v>
      </c>
    </row>
    <row r="217" spans="1:8" ht="15" customHeight="1" x14ac:dyDescent="0.3">
      <c r="A217" s="29" t="s">
        <v>2657</v>
      </c>
      <c r="B217" s="30">
        <f>B216+1</f>
        <v>37</v>
      </c>
      <c r="C217" s="31" t="s">
        <v>2703</v>
      </c>
      <c r="D217" s="14" t="s">
        <v>8</v>
      </c>
      <c r="E217" s="29" t="s">
        <v>2479</v>
      </c>
      <c r="F217" s="29" t="s">
        <v>2477</v>
      </c>
      <c r="G217" s="29">
        <v>100</v>
      </c>
      <c r="H217" s="82">
        <f>G217+G218</f>
        <v>640</v>
      </c>
    </row>
    <row r="218" spans="1:8" ht="15" customHeight="1" x14ac:dyDescent="0.3">
      <c r="A218" s="29" t="s">
        <v>2657</v>
      </c>
      <c r="B218" s="30">
        <f>B217</f>
        <v>37</v>
      </c>
      <c r="C218" s="31" t="s">
        <v>2703</v>
      </c>
      <c r="D218" s="14" t="s">
        <v>2525</v>
      </c>
      <c r="E218" s="29" t="s">
        <v>2474</v>
      </c>
      <c r="F218" s="29" t="s">
        <v>2475</v>
      </c>
      <c r="G218" s="29">
        <v>540</v>
      </c>
      <c r="H218" s="82">
        <f>G218</f>
        <v>540</v>
      </c>
    </row>
    <row r="219" spans="1:8" ht="15" customHeight="1" x14ac:dyDescent="0.3">
      <c r="A219" s="29" t="s">
        <v>2657</v>
      </c>
      <c r="B219" s="30">
        <f>B218+1</f>
        <v>38</v>
      </c>
      <c r="C219" s="31" t="s">
        <v>2704</v>
      </c>
      <c r="D219" s="14" t="s">
        <v>2705</v>
      </c>
      <c r="E219" s="29" t="s">
        <v>2474</v>
      </c>
      <c r="F219" s="29" t="s">
        <v>2477</v>
      </c>
      <c r="G219" s="29">
        <v>22</v>
      </c>
      <c r="H219" s="30">
        <f>G219</f>
        <v>22</v>
      </c>
    </row>
    <row r="220" spans="1:8" ht="15" customHeight="1" x14ac:dyDescent="0.3">
      <c r="A220" s="29" t="s">
        <v>2657</v>
      </c>
      <c r="B220" s="30">
        <f>B219+1</f>
        <v>39</v>
      </c>
      <c r="C220" s="31" t="s">
        <v>2706</v>
      </c>
      <c r="D220" s="14" t="s">
        <v>8</v>
      </c>
      <c r="E220" s="29" t="s">
        <v>2479</v>
      </c>
      <c r="F220" s="29" t="s">
        <v>2477</v>
      </c>
      <c r="G220" s="29">
        <v>5</v>
      </c>
      <c r="H220" s="30">
        <f>G220</f>
        <v>5</v>
      </c>
    </row>
    <row r="221" spans="1:8" ht="15" customHeight="1" x14ac:dyDescent="0.3">
      <c r="A221" s="29" t="s">
        <v>2657</v>
      </c>
      <c r="B221" s="30">
        <f>B220+1</f>
        <v>40</v>
      </c>
      <c r="C221" s="31" t="s">
        <v>2707</v>
      </c>
      <c r="D221" s="14" t="s">
        <v>8</v>
      </c>
      <c r="E221" s="29" t="s">
        <v>2479</v>
      </c>
      <c r="F221" s="29" t="s">
        <v>2477</v>
      </c>
      <c r="G221" s="29">
        <v>54</v>
      </c>
      <c r="H221" s="82">
        <f>G221+G222</f>
        <v>304</v>
      </c>
    </row>
    <row r="222" spans="1:8" ht="15" customHeight="1" x14ac:dyDescent="0.3">
      <c r="A222" s="29" t="s">
        <v>2657</v>
      </c>
      <c r="B222" s="30">
        <f>B221</f>
        <v>40</v>
      </c>
      <c r="C222" s="31" t="s">
        <v>2707</v>
      </c>
      <c r="D222" s="31" t="s">
        <v>2525</v>
      </c>
      <c r="E222" s="29" t="s">
        <v>2474</v>
      </c>
      <c r="F222" s="29" t="s">
        <v>2477</v>
      </c>
      <c r="G222" s="29">
        <v>250</v>
      </c>
      <c r="H222" s="82">
        <f>G222+G221</f>
        <v>304</v>
      </c>
    </row>
    <row r="223" spans="1:8" ht="15" customHeight="1" x14ac:dyDescent="0.3">
      <c r="A223" s="29" t="s">
        <v>2657</v>
      </c>
      <c r="B223" s="30">
        <f>B222+1</f>
        <v>41</v>
      </c>
      <c r="C223" s="31" t="s">
        <v>2708</v>
      </c>
      <c r="D223" s="14" t="s">
        <v>2589</v>
      </c>
      <c r="E223" s="29" t="s">
        <v>2479</v>
      </c>
      <c r="F223" s="29" t="s">
        <v>2477</v>
      </c>
      <c r="G223" s="29">
        <v>48</v>
      </c>
      <c r="H223" s="82">
        <f>G223+G224</f>
        <v>281</v>
      </c>
    </row>
    <row r="224" spans="1:8" ht="15" customHeight="1" x14ac:dyDescent="0.3">
      <c r="A224" s="29" t="s">
        <v>2657</v>
      </c>
      <c r="B224" s="30">
        <f>B223</f>
        <v>41</v>
      </c>
      <c r="C224" s="31" t="s">
        <v>2708</v>
      </c>
      <c r="D224" s="31" t="s">
        <v>2525</v>
      </c>
      <c r="E224" s="29" t="s">
        <v>2474</v>
      </c>
      <c r="F224" s="29" t="s">
        <v>2477</v>
      </c>
      <c r="G224" s="29">
        <v>233</v>
      </c>
      <c r="H224" s="82">
        <f>G224+G223</f>
        <v>281</v>
      </c>
    </row>
    <row r="225" spans="1:8" ht="15" customHeight="1" x14ac:dyDescent="0.3">
      <c r="A225" s="29" t="s">
        <v>2657</v>
      </c>
      <c r="B225" s="30">
        <f>B224+1</f>
        <v>42</v>
      </c>
      <c r="C225" s="31" t="s">
        <v>2709</v>
      </c>
      <c r="D225" s="14" t="s">
        <v>2710</v>
      </c>
      <c r="E225" s="29" t="s">
        <v>2479</v>
      </c>
      <c r="F225" s="29" t="s">
        <v>2477</v>
      </c>
      <c r="G225" s="29">
        <v>108</v>
      </c>
      <c r="H225" s="30">
        <f>G225</f>
        <v>108</v>
      </c>
    </row>
    <row r="226" spans="1:8" ht="15" customHeight="1" x14ac:dyDescent="0.3">
      <c r="A226" s="29" t="s">
        <v>2657</v>
      </c>
      <c r="B226" s="30">
        <f>B225+1</f>
        <v>43</v>
      </c>
      <c r="C226" s="31" t="s">
        <v>2711</v>
      </c>
      <c r="D226" s="14" t="s">
        <v>8</v>
      </c>
      <c r="E226" s="29" t="s">
        <v>2479</v>
      </c>
      <c r="F226" s="29" t="s">
        <v>2477</v>
      </c>
      <c r="G226" s="29">
        <v>60</v>
      </c>
      <c r="H226" s="30">
        <f>+G226</f>
        <v>60</v>
      </c>
    </row>
    <row r="227" spans="1:8" ht="15" customHeight="1" x14ac:dyDescent="0.3">
      <c r="A227" s="29" t="s">
        <v>2657</v>
      </c>
      <c r="B227" s="30">
        <f>B226+1</f>
        <v>44</v>
      </c>
      <c r="C227" s="31" t="s">
        <v>2712</v>
      </c>
      <c r="D227" s="14" t="s">
        <v>8</v>
      </c>
      <c r="E227" s="29" t="s">
        <v>2479</v>
      </c>
      <c r="F227" s="29" t="s">
        <v>2477</v>
      </c>
      <c r="G227" s="29">
        <v>70</v>
      </c>
      <c r="H227" s="30">
        <f>+G227</f>
        <v>70</v>
      </c>
    </row>
    <row r="228" spans="1:8" ht="15" customHeight="1" x14ac:dyDescent="0.3">
      <c r="A228" s="29" t="s">
        <v>2657</v>
      </c>
      <c r="B228" s="30">
        <f>B227+1</f>
        <v>45</v>
      </c>
      <c r="C228" s="31" t="s">
        <v>2713</v>
      </c>
      <c r="D228" s="14" t="s">
        <v>2589</v>
      </c>
      <c r="E228" s="29" t="s">
        <v>2479</v>
      </c>
      <c r="F228" s="29" t="s">
        <v>2477</v>
      </c>
      <c r="G228" s="29">
        <v>94</v>
      </c>
      <c r="H228" s="82">
        <f>G228+G229</f>
        <v>494</v>
      </c>
    </row>
    <row r="229" spans="1:8" ht="15" customHeight="1" x14ac:dyDescent="0.3">
      <c r="A229" s="29" t="s">
        <v>2657</v>
      </c>
      <c r="B229" s="30">
        <f>B228</f>
        <v>45</v>
      </c>
      <c r="C229" s="31" t="s">
        <v>2713</v>
      </c>
      <c r="D229" s="31" t="s">
        <v>2525</v>
      </c>
      <c r="E229" s="29" t="s">
        <v>2474</v>
      </c>
      <c r="F229" s="29" t="s">
        <v>2477</v>
      </c>
      <c r="G229" s="29">
        <v>400</v>
      </c>
      <c r="H229" s="82">
        <f>G229+G228</f>
        <v>494</v>
      </c>
    </row>
    <row r="230" spans="1:8" ht="15" customHeight="1" x14ac:dyDescent="0.3">
      <c r="A230" s="29" t="s">
        <v>2657</v>
      </c>
      <c r="B230" s="30">
        <f>B229+1</f>
        <v>46</v>
      </c>
      <c r="C230" s="31" t="s">
        <v>2714</v>
      </c>
      <c r="D230" s="14" t="s">
        <v>8</v>
      </c>
      <c r="E230" s="29" t="s">
        <v>2479</v>
      </c>
      <c r="F230" s="29" t="s">
        <v>2477</v>
      </c>
      <c r="G230" s="29">
        <v>41</v>
      </c>
      <c r="H230" s="82">
        <f>G230+G231</f>
        <v>279</v>
      </c>
    </row>
    <row r="231" spans="1:8" ht="15" customHeight="1" x14ac:dyDescent="0.3">
      <c r="A231" s="29" t="s">
        <v>2657</v>
      </c>
      <c r="B231" s="30">
        <f>B230</f>
        <v>46</v>
      </c>
      <c r="C231" s="31" t="s">
        <v>2714</v>
      </c>
      <c r="D231" s="31" t="s">
        <v>2525</v>
      </c>
      <c r="E231" s="29" t="s">
        <v>2474</v>
      </c>
      <c r="F231" s="29" t="s">
        <v>2477</v>
      </c>
      <c r="G231" s="29">
        <v>238</v>
      </c>
      <c r="H231" s="82">
        <f>G231+G230</f>
        <v>279</v>
      </c>
    </row>
    <row r="232" spans="1:8" ht="15" customHeight="1" x14ac:dyDescent="0.3">
      <c r="A232" s="29" t="s">
        <v>2657</v>
      </c>
      <c r="B232" s="30">
        <f>B231+1</f>
        <v>47</v>
      </c>
      <c r="C232" s="31" t="s">
        <v>2715</v>
      </c>
      <c r="D232" s="14" t="s">
        <v>2686</v>
      </c>
      <c r="E232" s="29" t="s">
        <v>2479</v>
      </c>
      <c r="F232" s="29" t="s">
        <v>2477</v>
      </c>
      <c r="G232" s="29">
        <v>76</v>
      </c>
      <c r="H232" s="82">
        <f>G232+G233</f>
        <v>293</v>
      </c>
    </row>
    <row r="233" spans="1:8" ht="15" customHeight="1" x14ac:dyDescent="0.3">
      <c r="A233" s="29" t="s">
        <v>2657</v>
      </c>
      <c r="B233" s="30">
        <f>B232</f>
        <v>47</v>
      </c>
      <c r="C233" s="31" t="s">
        <v>2715</v>
      </c>
      <c r="D233" s="31" t="s">
        <v>2525</v>
      </c>
      <c r="E233" s="29" t="s">
        <v>2474</v>
      </c>
      <c r="F233" s="29" t="s">
        <v>2477</v>
      </c>
      <c r="G233" s="29">
        <v>217</v>
      </c>
      <c r="H233" s="82">
        <f>G233+G232</f>
        <v>293</v>
      </c>
    </row>
    <row r="234" spans="1:8" ht="15" customHeight="1" x14ac:dyDescent="0.3">
      <c r="A234" s="29" t="s">
        <v>2657</v>
      </c>
      <c r="B234" s="30">
        <f>B233+1</f>
        <v>48</v>
      </c>
      <c r="C234" s="31" t="s">
        <v>2716</v>
      </c>
      <c r="D234" s="14" t="s">
        <v>2686</v>
      </c>
      <c r="E234" s="29" t="s">
        <v>2479</v>
      </c>
      <c r="F234" s="29" t="s">
        <v>2477</v>
      </c>
      <c r="G234" s="29">
        <v>70</v>
      </c>
      <c r="H234" s="30">
        <f>G234</f>
        <v>70</v>
      </c>
    </row>
    <row r="235" spans="1:8" ht="15" customHeight="1" x14ac:dyDescent="0.3">
      <c r="A235" s="29" t="s">
        <v>2657</v>
      </c>
      <c r="B235" s="30">
        <f>B234+1</f>
        <v>49</v>
      </c>
      <c r="C235" s="31" t="s">
        <v>2717</v>
      </c>
      <c r="D235" s="14" t="s">
        <v>8</v>
      </c>
      <c r="E235" s="29" t="s">
        <v>2479</v>
      </c>
      <c r="F235" s="29" t="s">
        <v>2477</v>
      </c>
      <c r="G235" s="29">
        <v>68</v>
      </c>
      <c r="H235" s="30">
        <f>+G235</f>
        <v>68</v>
      </c>
    </row>
    <row r="236" spans="1:8" ht="15" customHeight="1" x14ac:dyDescent="0.3">
      <c r="A236" s="29" t="s">
        <v>2657</v>
      </c>
      <c r="B236" s="30">
        <f>B235+1</f>
        <v>50</v>
      </c>
      <c r="C236" s="31" t="s">
        <v>2718</v>
      </c>
      <c r="D236" s="14" t="s">
        <v>2589</v>
      </c>
      <c r="E236" s="29" t="s">
        <v>2479</v>
      </c>
      <c r="F236" s="29" t="s">
        <v>2477</v>
      </c>
      <c r="G236" s="29">
        <v>80</v>
      </c>
      <c r="H236" s="82">
        <f>G236+G237</f>
        <v>447</v>
      </c>
    </row>
    <row r="237" spans="1:8" ht="15" customHeight="1" x14ac:dyDescent="0.3">
      <c r="A237" s="29" t="s">
        <v>2657</v>
      </c>
      <c r="B237" s="30">
        <f>B236</f>
        <v>50</v>
      </c>
      <c r="C237" s="31" t="s">
        <v>2718</v>
      </c>
      <c r="D237" s="31" t="s">
        <v>2525</v>
      </c>
      <c r="E237" s="29" t="s">
        <v>2474</v>
      </c>
      <c r="F237" s="29" t="s">
        <v>2477</v>
      </c>
      <c r="G237" s="29">
        <v>367</v>
      </c>
      <c r="H237" s="82">
        <f>G237+G236</f>
        <v>447</v>
      </c>
    </row>
    <row r="238" spans="1:8" ht="15" customHeight="1" x14ac:dyDescent="0.3">
      <c r="A238" s="29" t="s">
        <v>2657</v>
      </c>
      <c r="B238" s="30">
        <f>B237+1</f>
        <v>51</v>
      </c>
      <c r="C238" s="31" t="s">
        <v>2719</v>
      </c>
      <c r="D238" s="14" t="s">
        <v>8</v>
      </c>
      <c r="E238" s="29" t="s">
        <v>2479</v>
      </c>
      <c r="F238" s="29" t="s">
        <v>2477</v>
      </c>
      <c r="G238" s="29">
        <v>43</v>
      </c>
      <c r="H238" s="30">
        <f>+G238</f>
        <v>43</v>
      </c>
    </row>
    <row r="239" spans="1:8" ht="15" customHeight="1" x14ac:dyDescent="0.3">
      <c r="A239" s="29" t="s">
        <v>2657</v>
      </c>
      <c r="B239" s="30">
        <f>B238+1</f>
        <v>52</v>
      </c>
      <c r="C239" s="31" t="s">
        <v>2720</v>
      </c>
      <c r="D239" s="14" t="s">
        <v>2589</v>
      </c>
      <c r="E239" s="29" t="s">
        <v>2479</v>
      </c>
      <c r="F239" s="29" t="s">
        <v>2477</v>
      </c>
      <c r="G239" s="29">
        <v>95</v>
      </c>
      <c r="H239" s="30">
        <f>+G239</f>
        <v>95</v>
      </c>
    </row>
    <row r="240" spans="1:8" ht="15" customHeight="1" x14ac:dyDescent="0.3">
      <c r="A240" s="29" t="s">
        <v>2657</v>
      </c>
      <c r="B240" s="30">
        <f>B239+1</f>
        <v>53</v>
      </c>
      <c r="C240" s="31" t="s">
        <v>2721</v>
      </c>
      <c r="D240" s="14" t="s">
        <v>8</v>
      </c>
      <c r="E240" s="29" t="s">
        <v>2479</v>
      </c>
      <c r="F240" s="29" t="s">
        <v>2477</v>
      </c>
      <c r="G240" s="29">
        <v>35</v>
      </c>
      <c r="H240" s="30">
        <f>+G240</f>
        <v>35</v>
      </c>
    </row>
    <row r="241" spans="1:8" ht="15" customHeight="1" x14ac:dyDescent="0.3">
      <c r="A241" s="29" t="s">
        <v>2657</v>
      </c>
      <c r="B241" s="30">
        <f>B240+1</f>
        <v>54</v>
      </c>
      <c r="C241" s="31" t="s">
        <v>2722</v>
      </c>
      <c r="D241" s="14" t="s">
        <v>2545</v>
      </c>
      <c r="E241" s="29" t="s">
        <v>2474</v>
      </c>
      <c r="F241" s="29" t="s">
        <v>2477</v>
      </c>
      <c r="G241" s="29">
        <v>2</v>
      </c>
      <c r="H241" s="30">
        <f>+G241</f>
        <v>2</v>
      </c>
    </row>
    <row r="242" spans="1:8" ht="15" customHeight="1" x14ac:dyDescent="0.3">
      <c r="A242" s="29" t="s">
        <v>2657</v>
      </c>
      <c r="B242" s="30">
        <f>B241+1</f>
        <v>55</v>
      </c>
      <c r="C242" s="31" t="s">
        <v>2422</v>
      </c>
      <c r="D242" s="14" t="s">
        <v>2723</v>
      </c>
      <c r="E242" s="29" t="s">
        <v>2474</v>
      </c>
      <c r="F242" s="29" t="s">
        <v>2477</v>
      </c>
      <c r="G242" s="29">
        <v>2</v>
      </c>
      <c r="H242" s="30">
        <v>2</v>
      </c>
    </row>
    <row r="243" spans="1:8" ht="15" customHeight="1" x14ac:dyDescent="0.3">
      <c r="A243" s="35" t="s">
        <v>2724</v>
      </c>
      <c r="B243" s="36">
        <v>1</v>
      </c>
      <c r="C243" s="37" t="s">
        <v>2725</v>
      </c>
      <c r="D243" s="38" t="s">
        <v>2726</v>
      </c>
      <c r="E243" s="35" t="s">
        <v>2474</v>
      </c>
      <c r="F243" s="35" t="s">
        <v>2477</v>
      </c>
      <c r="G243" s="35">
        <v>53</v>
      </c>
      <c r="H243" s="81">
        <f>+G243+G244</f>
        <v>69</v>
      </c>
    </row>
    <row r="244" spans="1:8" ht="15" customHeight="1" x14ac:dyDescent="0.3">
      <c r="A244" s="40" t="s">
        <v>2724</v>
      </c>
      <c r="B244" s="36">
        <f>B243</f>
        <v>1</v>
      </c>
      <c r="C244" s="37" t="s">
        <v>2725</v>
      </c>
      <c r="D244" s="38" t="s">
        <v>2485</v>
      </c>
      <c r="E244" s="35" t="s">
        <v>2479</v>
      </c>
      <c r="F244" s="35" t="s">
        <v>2477</v>
      </c>
      <c r="G244" s="35">
        <v>16</v>
      </c>
      <c r="H244" s="81"/>
    </row>
    <row r="245" spans="1:8" ht="15" customHeight="1" x14ac:dyDescent="0.3">
      <c r="A245" s="40" t="s">
        <v>2724</v>
      </c>
      <c r="B245" s="36">
        <f>B244+1</f>
        <v>2</v>
      </c>
      <c r="C245" s="37" t="s">
        <v>2426</v>
      </c>
      <c r="D245" s="38" t="s">
        <v>2726</v>
      </c>
      <c r="E245" s="35" t="s">
        <v>2474</v>
      </c>
      <c r="F245" s="35" t="s">
        <v>2477</v>
      </c>
      <c r="G245" s="35">
        <v>53</v>
      </c>
      <c r="H245" s="81">
        <f>+G245+G246</f>
        <v>90</v>
      </c>
    </row>
    <row r="246" spans="1:8" ht="15" customHeight="1" x14ac:dyDescent="0.3">
      <c r="A246" s="40" t="s">
        <v>2724</v>
      </c>
      <c r="B246" s="36">
        <f>B245</f>
        <v>2</v>
      </c>
      <c r="C246" s="37" t="s">
        <v>2426</v>
      </c>
      <c r="D246" s="38" t="s">
        <v>2485</v>
      </c>
      <c r="E246" s="35" t="s">
        <v>2479</v>
      </c>
      <c r="F246" s="35" t="s">
        <v>2477</v>
      </c>
      <c r="G246" s="35">
        <v>37</v>
      </c>
      <c r="H246" s="81">
        <f>G246+G245</f>
        <v>90</v>
      </c>
    </row>
    <row r="247" spans="1:8" ht="15" customHeight="1" x14ac:dyDescent="0.3">
      <c r="A247" s="40" t="s">
        <v>2724</v>
      </c>
      <c r="B247" s="36">
        <f>B246+1</f>
        <v>3</v>
      </c>
      <c r="C247" s="37" t="s">
        <v>2429</v>
      </c>
      <c r="D247" s="38" t="s">
        <v>2727</v>
      </c>
      <c r="E247" s="35" t="s">
        <v>2474</v>
      </c>
      <c r="F247" s="35" t="s">
        <v>2477</v>
      </c>
      <c r="G247" s="35">
        <v>53</v>
      </c>
      <c r="H247" s="81">
        <f>+G247+G248</f>
        <v>84</v>
      </c>
    </row>
    <row r="248" spans="1:8" ht="15" customHeight="1" x14ac:dyDescent="0.3">
      <c r="A248" s="40" t="s">
        <v>2724</v>
      </c>
      <c r="B248" s="36">
        <f>B247</f>
        <v>3</v>
      </c>
      <c r="C248" s="37" t="s">
        <v>2429</v>
      </c>
      <c r="D248" s="38" t="s">
        <v>2485</v>
      </c>
      <c r="E248" s="35" t="s">
        <v>2479</v>
      </c>
      <c r="F248" s="35" t="s">
        <v>2477</v>
      </c>
      <c r="G248" s="35">
        <v>31</v>
      </c>
      <c r="H248" s="81">
        <f>G248+G247</f>
        <v>84</v>
      </c>
    </row>
    <row r="249" spans="1:8" ht="15" customHeight="1" x14ac:dyDescent="0.3">
      <c r="A249" s="40" t="s">
        <v>2724</v>
      </c>
      <c r="B249" s="36">
        <f>B248+1</f>
        <v>4</v>
      </c>
      <c r="C249" s="37" t="s">
        <v>2728</v>
      </c>
      <c r="D249" s="38" t="s">
        <v>2726</v>
      </c>
      <c r="E249" s="35" t="s">
        <v>2474</v>
      </c>
      <c r="F249" s="35" t="s">
        <v>2477</v>
      </c>
      <c r="G249" s="35">
        <v>53</v>
      </c>
      <c r="H249" s="81">
        <f>+G249+G250</f>
        <v>78</v>
      </c>
    </row>
    <row r="250" spans="1:8" ht="15" customHeight="1" x14ac:dyDescent="0.3">
      <c r="A250" s="40" t="s">
        <v>2724</v>
      </c>
      <c r="B250" s="36">
        <f>B249</f>
        <v>4</v>
      </c>
      <c r="C250" s="37" t="s">
        <v>2728</v>
      </c>
      <c r="D250" s="38" t="s">
        <v>2485</v>
      </c>
      <c r="E250" s="35" t="s">
        <v>2479</v>
      </c>
      <c r="F250" s="35" t="s">
        <v>2477</v>
      </c>
      <c r="G250" s="35">
        <v>25</v>
      </c>
      <c r="H250" s="81">
        <f>G250+G249</f>
        <v>78</v>
      </c>
    </row>
    <row r="251" spans="1:8" ht="15" customHeight="1" x14ac:dyDescent="0.3">
      <c r="A251" s="40" t="s">
        <v>2724</v>
      </c>
      <c r="B251" s="36">
        <f>B250+1</f>
        <v>5</v>
      </c>
      <c r="C251" s="37" t="s">
        <v>2729</v>
      </c>
      <c r="D251" s="38" t="s">
        <v>2485</v>
      </c>
      <c r="E251" s="35" t="s">
        <v>2474</v>
      </c>
      <c r="F251" s="35" t="s">
        <v>2477</v>
      </c>
      <c r="G251" s="35">
        <v>17</v>
      </c>
      <c r="H251" s="81">
        <f>+G251+G252+G253</f>
        <v>92</v>
      </c>
    </row>
    <row r="252" spans="1:8" ht="15" customHeight="1" x14ac:dyDescent="0.3">
      <c r="A252" s="40" t="s">
        <v>2724</v>
      </c>
      <c r="B252" s="36">
        <f>B251</f>
        <v>5</v>
      </c>
      <c r="C252" s="37" t="s">
        <v>2729</v>
      </c>
      <c r="D252" s="38" t="s">
        <v>2485</v>
      </c>
      <c r="E252" s="35" t="s">
        <v>2479</v>
      </c>
      <c r="F252" s="35" t="s">
        <v>2477</v>
      </c>
      <c r="G252" s="35">
        <v>31</v>
      </c>
      <c r="H252" s="81"/>
    </row>
    <row r="253" spans="1:8" ht="15" customHeight="1" x14ac:dyDescent="0.3">
      <c r="A253" s="40" t="s">
        <v>2724</v>
      </c>
      <c r="B253" s="36">
        <f>B252</f>
        <v>5</v>
      </c>
      <c r="C253" s="37" t="s">
        <v>2729</v>
      </c>
      <c r="D253" s="38" t="s">
        <v>2726</v>
      </c>
      <c r="E253" s="35" t="s">
        <v>2474</v>
      </c>
      <c r="F253" s="35" t="s">
        <v>2477</v>
      </c>
      <c r="G253" s="35">
        <v>44</v>
      </c>
      <c r="H253" s="81"/>
    </row>
    <row r="254" spans="1:8" ht="15" customHeight="1" x14ac:dyDescent="0.3">
      <c r="A254" s="40" t="s">
        <v>2724</v>
      </c>
      <c r="B254" s="36">
        <f>B253+1</f>
        <v>6</v>
      </c>
      <c r="C254" s="37" t="s">
        <v>2730</v>
      </c>
      <c r="D254" s="38" t="s">
        <v>2731</v>
      </c>
      <c r="E254" s="35" t="s">
        <v>2479</v>
      </c>
      <c r="F254" s="35" t="s">
        <v>2477</v>
      </c>
      <c r="G254" s="35">
        <v>10</v>
      </c>
      <c r="H254" s="39">
        <f>+G254</f>
        <v>10</v>
      </c>
    </row>
    <row r="255" spans="1:8" ht="15" customHeight="1" x14ac:dyDescent="0.3">
      <c r="A255" s="40" t="s">
        <v>2724</v>
      </c>
      <c r="B255" s="36">
        <f>B254+1</f>
        <v>7</v>
      </c>
      <c r="C255" s="37" t="s">
        <v>2732</v>
      </c>
      <c r="D255" s="38" t="s">
        <v>2733</v>
      </c>
      <c r="E255" s="35" t="s">
        <v>2479</v>
      </c>
      <c r="F255" s="35" t="s">
        <v>2477</v>
      </c>
      <c r="G255" s="35">
        <v>4</v>
      </c>
      <c r="H255" s="39">
        <f>+G255</f>
        <v>4</v>
      </c>
    </row>
    <row r="256" spans="1:8" ht="15" customHeight="1" x14ac:dyDescent="0.3">
      <c r="A256" s="40" t="s">
        <v>2724</v>
      </c>
      <c r="B256" s="36">
        <f>B255+1</f>
        <v>8</v>
      </c>
      <c r="C256" s="37" t="s">
        <v>2734</v>
      </c>
      <c r="D256" s="41" t="s">
        <v>2735</v>
      </c>
      <c r="E256" s="35" t="s">
        <v>2479</v>
      </c>
      <c r="F256" s="35" t="s">
        <v>2477</v>
      </c>
      <c r="G256" s="35">
        <v>12</v>
      </c>
      <c r="H256" s="81">
        <f>+G256+G257</f>
        <v>18</v>
      </c>
    </row>
    <row r="257" spans="1:8" ht="15" customHeight="1" x14ac:dyDescent="0.3">
      <c r="A257" s="40" t="s">
        <v>2724</v>
      </c>
      <c r="B257" s="36">
        <f>B256</f>
        <v>8</v>
      </c>
      <c r="C257" s="37" t="s">
        <v>2734</v>
      </c>
      <c r="D257" s="38" t="s">
        <v>2736</v>
      </c>
      <c r="E257" s="35" t="s">
        <v>2474</v>
      </c>
      <c r="F257" s="35" t="s">
        <v>2477</v>
      </c>
      <c r="G257" s="35">
        <v>6</v>
      </c>
      <c r="H257" s="81">
        <f>G257+G256</f>
        <v>18</v>
      </c>
    </row>
    <row r="258" spans="1:8" ht="15" customHeight="1" x14ac:dyDescent="0.3">
      <c r="A258" s="40" t="s">
        <v>2724</v>
      </c>
      <c r="B258" s="36">
        <f>B257+1</f>
        <v>9</v>
      </c>
      <c r="C258" s="37" t="s">
        <v>2426</v>
      </c>
      <c r="D258" s="38" t="s">
        <v>2737</v>
      </c>
      <c r="E258" s="35" t="s">
        <v>2474</v>
      </c>
      <c r="F258" s="35" t="s">
        <v>2477</v>
      </c>
      <c r="G258" s="35">
        <v>27</v>
      </c>
      <c r="H258" s="39">
        <f>+G258</f>
        <v>27</v>
      </c>
    </row>
    <row r="259" spans="1:8" ht="15" customHeight="1" x14ac:dyDescent="0.3">
      <c r="A259" s="40" t="s">
        <v>2724</v>
      </c>
      <c r="B259" s="36">
        <f>B258+1</f>
        <v>10</v>
      </c>
      <c r="C259" s="37" t="s">
        <v>2729</v>
      </c>
      <c r="D259" s="38" t="s">
        <v>2737</v>
      </c>
      <c r="E259" s="35" t="s">
        <v>2474</v>
      </c>
      <c r="F259" s="35" t="s">
        <v>2477</v>
      </c>
      <c r="G259" s="35">
        <v>30</v>
      </c>
      <c r="H259" s="39">
        <f>+G259</f>
        <v>30</v>
      </c>
    </row>
    <row r="260" spans="1:8" ht="15" customHeight="1" x14ac:dyDescent="0.3">
      <c r="A260" s="40" t="s">
        <v>2724</v>
      </c>
      <c r="B260" s="36">
        <f>B259+1</f>
        <v>11</v>
      </c>
      <c r="C260" s="37" t="s">
        <v>2738</v>
      </c>
      <c r="D260" s="38" t="s">
        <v>2484</v>
      </c>
      <c r="E260" s="35" t="s">
        <v>2474</v>
      </c>
      <c r="F260" s="35" t="s">
        <v>2477</v>
      </c>
      <c r="G260" s="35">
        <v>31</v>
      </c>
      <c r="H260" s="81">
        <f>+G260+G261</f>
        <v>51</v>
      </c>
    </row>
    <row r="261" spans="1:8" ht="15" customHeight="1" x14ac:dyDescent="0.3">
      <c r="A261" s="40" t="s">
        <v>2724</v>
      </c>
      <c r="B261" s="36">
        <f>B260</f>
        <v>11</v>
      </c>
      <c r="C261" s="37" t="s">
        <v>2738</v>
      </c>
      <c r="D261" s="38" t="s">
        <v>2485</v>
      </c>
      <c r="E261" s="35" t="s">
        <v>2479</v>
      </c>
      <c r="F261" s="35" t="s">
        <v>2477</v>
      </c>
      <c r="G261" s="35">
        <v>20</v>
      </c>
      <c r="H261" s="81">
        <f>G261+G260</f>
        <v>51</v>
      </c>
    </row>
    <row r="262" spans="1:8" ht="15" customHeight="1" x14ac:dyDescent="0.3">
      <c r="A262" s="40" t="s">
        <v>2724</v>
      </c>
      <c r="B262" s="36">
        <f>B260+1</f>
        <v>12</v>
      </c>
      <c r="C262" s="37" t="s">
        <v>2739</v>
      </c>
      <c r="D262" s="38" t="s">
        <v>109</v>
      </c>
      <c r="E262" s="35" t="s">
        <v>2479</v>
      </c>
      <c r="F262" s="35" t="s">
        <v>2477</v>
      </c>
      <c r="G262" s="35">
        <v>7</v>
      </c>
      <c r="H262" s="81">
        <f>+G262+G263</f>
        <v>10</v>
      </c>
    </row>
    <row r="263" spans="1:8" ht="15" customHeight="1" x14ac:dyDescent="0.3">
      <c r="A263" s="40" t="s">
        <v>2724</v>
      </c>
      <c r="B263" s="36">
        <f>B262</f>
        <v>12</v>
      </c>
      <c r="C263" s="37" t="s">
        <v>2739</v>
      </c>
      <c r="D263" s="38" t="s">
        <v>2541</v>
      </c>
      <c r="E263" s="35" t="s">
        <v>2474</v>
      </c>
      <c r="F263" s="35" t="s">
        <v>2477</v>
      </c>
      <c r="G263" s="35">
        <v>3</v>
      </c>
      <c r="H263" s="81">
        <f>G263+G262</f>
        <v>10</v>
      </c>
    </row>
    <row r="264" spans="1:8" ht="15" customHeight="1" x14ac:dyDescent="0.3">
      <c r="A264" s="40" t="s">
        <v>2724</v>
      </c>
      <c r="B264" s="36">
        <f>B263+1</f>
        <v>13</v>
      </c>
      <c r="C264" s="37" t="s">
        <v>2433</v>
      </c>
      <c r="D264" s="38" t="s">
        <v>2541</v>
      </c>
      <c r="E264" s="35" t="s">
        <v>2474</v>
      </c>
      <c r="F264" s="35" t="s">
        <v>2477</v>
      </c>
      <c r="G264" s="35">
        <v>3</v>
      </c>
      <c r="H264" s="81">
        <f>+G264+G265</f>
        <v>45</v>
      </c>
    </row>
    <row r="265" spans="1:8" ht="15" customHeight="1" x14ac:dyDescent="0.3">
      <c r="A265" s="40" t="s">
        <v>2724</v>
      </c>
      <c r="B265" s="36">
        <f>B264</f>
        <v>13</v>
      </c>
      <c r="C265" s="37" t="s">
        <v>2433</v>
      </c>
      <c r="D265" s="38" t="s">
        <v>109</v>
      </c>
      <c r="E265" s="35" t="s">
        <v>2479</v>
      </c>
      <c r="F265" s="35" t="s">
        <v>2477</v>
      </c>
      <c r="G265" s="35">
        <v>42</v>
      </c>
      <c r="H265" s="81">
        <f>G265+G264</f>
        <v>45</v>
      </c>
    </row>
    <row r="266" spans="1:8" ht="15" customHeight="1" x14ac:dyDescent="0.3">
      <c r="A266" s="40" t="s">
        <v>2724</v>
      </c>
      <c r="B266" s="36">
        <f>B265+1</f>
        <v>14</v>
      </c>
      <c r="C266" s="37" t="s">
        <v>2434</v>
      </c>
      <c r="D266" s="38" t="s">
        <v>109</v>
      </c>
      <c r="E266" s="35" t="s">
        <v>2474</v>
      </c>
      <c r="F266" s="35" t="s">
        <v>2477</v>
      </c>
      <c r="G266" s="35">
        <v>20</v>
      </c>
      <c r="H266" s="39">
        <f>+G266</f>
        <v>20</v>
      </c>
    </row>
    <row r="267" spans="1:8" ht="15" customHeight="1" x14ac:dyDescent="0.3">
      <c r="A267" s="40" t="s">
        <v>2724</v>
      </c>
      <c r="B267" s="36">
        <f>B266+1</f>
        <v>15</v>
      </c>
      <c r="C267" s="37" t="s">
        <v>2436</v>
      </c>
      <c r="D267" s="38" t="s">
        <v>2541</v>
      </c>
      <c r="E267" s="35" t="s">
        <v>2474</v>
      </c>
      <c r="F267" s="35" t="s">
        <v>2477</v>
      </c>
      <c r="G267" s="35">
        <v>3</v>
      </c>
      <c r="H267" s="81">
        <f>+G267+G268</f>
        <v>28</v>
      </c>
    </row>
    <row r="268" spans="1:8" ht="15" customHeight="1" x14ac:dyDescent="0.3">
      <c r="A268" s="40" t="s">
        <v>2724</v>
      </c>
      <c r="B268" s="36">
        <f>B267</f>
        <v>15</v>
      </c>
      <c r="C268" s="37" t="s">
        <v>2436</v>
      </c>
      <c r="D268" s="38" t="s">
        <v>109</v>
      </c>
      <c r="E268" s="35" t="s">
        <v>2479</v>
      </c>
      <c r="F268" s="35" t="s">
        <v>2477</v>
      </c>
      <c r="G268" s="35">
        <v>25</v>
      </c>
      <c r="H268" s="81">
        <f>G268+G267</f>
        <v>28</v>
      </c>
    </row>
    <row r="269" spans="1:8" ht="15" customHeight="1" x14ac:dyDescent="0.3">
      <c r="A269" s="40" t="s">
        <v>2724</v>
      </c>
      <c r="B269" s="36">
        <f>B268+1</f>
        <v>16</v>
      </c>
      <c r="C269" s="37" t="s">
        <v>2435</v>
      </c>
      <c r="D269" s="38" t="s">
        <v>109</v>
      </c>
      <c r="E269" s="35" t="s">
        <v>2479</v>
      </c>
      <c r="F269" s="35" t="s">
        <v>2477</v>
      </c>
      <c r="G269" s="35">
        <v>25</v>
      </c>
      <c r="H269" s="81">
        <f>+G269+G270</f>
        <v>28</v>
      </c>
    </row>
    <row r="270" spans="1:8" ht="15" customHeight="1" x14ac:dyDescent="0.3">
      <c r="A270" s="40" t="s">
        <v>2724</v>
      </c>
      <c r="B270" s="36">
        <f>B269</f>
        <v>16</v>
      </c>
      <c r="C270" s="37" t="s">
        <v>2435</v>
      </c>
      <c r="D270" s="41"/>
      <c r="E270" s="35" t="s">
        <v>2474</v>
      </c>
      <c r="F270" s="35" t="s">
        <v>2477</v>
      </c>
      <c r="G270" s="35">
        <v>3</v>
      </c>
      <c r="H270" s="81">
        <f>G270+G269</f>
        <v>28</v>
      </c>
    </row>
    <row r="271" spans="1:8" ht="15" customHeight="1" x14ac:dyDescent="0.3">
      <c r="A271" s="40" t="s">
        <v>2724</v>
      </c>
      <c r="B271" s="36">
        <f>B270+1</f>
        <v>17</v>
      </c>
      <c r="C271" s="37" t="s">
        <v>2437</v>
      </c>
      <c r="D271" s="38" t="s">
        <v>109</v>
      </c>
      <c r="E271" s="35" t="s">
        <v>2479</v>
      </c>
      <c r="F271" s="35" t="s">
        <v>2477</v>
      </c>
      <c r="G271" s="35">
        <v>25</v>
      </c>
      <c r="H271" s="81">
        <f>+G271+G272+G273</f>
        <v>48</v>
      </c>
    </row>
    <row r="272" spans="1:8" ht="15" customHeight="1" x14ac:dyDescent="0.3">
      <c r="A272" s="40" t="s">
        <v>2724</v>
      </c>
      <c r="B272" s="36">
        <f>B271</f>
        <v>17</v>
      </c>
      <c r="C272" s="37" t="s">
        <v>2437</v>
      </c>
      <c r="D272" s="38" t="s">
        <v>2740</v>
      </c>
      <c r="E272" s="35" t="s">
        <v>2474</v>
      </c>
      <c r="F272" s="35" t="s">
        <v>2477</v>
      </c>
      <c r="G272" s="35">
        <v>20</v>
      </c>
      <c r="H272" s="81"/>
    </row>
    <row r="273" spans="1:8" ht="15" customHeight="1" x14ac:dyDescent="0.3">
      <c r="A273" s="40" t="s">
        <v>2724</v>
      </c>
      <c r="B273" s="36">
        <f>B272</f>
        <v>17</v>
      </c>
      <c r="C273" s="37" t="s">
        <v>2437</v>
      </c>
      <c r="D273" s="38" t="s">
        <v>2541</v>
      </c>
      <c r="E273" s="35" t="s">
        <v>2474</v>
      </c>
      <c r="F273" s="35" t="s">
        <v>2477</v>
      </c>
      <c r="G273" s="35">
        <v>3</v>
      </c>
      <c r="H273" s="81"/>
    </row>
    <row r="274" spans="1:8" ht="15" customHeight="1" x14ac:dyDescent="0.3">
      <c r="A274" s="40" t="s">
        <v>2724</v>
      </c>
      <c r="B274" s="36">
        <f>B273+1</f>
        <v>18</v>
      </c>
      <c r="C274" s="37" t="s">
        <v>2438</v>
      </c>
      <c r="D274" s="38" t="s">
        <v>109</v>
      </c>
      <c r="E274" s="35" t="s">
        <v>2479</v>
      </c>
      <c r="F274" s="35" t="s">
        <v>2477</v>
      </c>
      <c r="G274" s="35">
        <v>25</v>
      </c>
      <c r="H274" s="39">
        <f>+G274</f>
        <v>25</v>
      </c>
    </row>
    <row r="275" spans="1:8" ht="15" customHeight="1" x14ac:dyDescent="0.3">
      <c r="A275" s="40" t="s">
        <v>2724</v>
      </c>
      <c r="B275" s="36">
        <f>B274+1</f>
        <v>19</v>
      </c>
      <c r="C275" s="37" t="s">
        <v>2741</v>
      </c>
      <c r="D275" s="38" t="s">
        <v>109</v>
      </c>
      <c r="E275" s="35" t="s">
        <v>2479</v>
      </c>
      <c r="F275" s="35" t="s">
        <v>2477</v>
      </c>
      <c r="G275" s="35">
        <v>25</v>
      </c>
      <c r="H275" s="81">
        <f>+G275+G276</f>
        <v>35</v>
      </c>
    </row>
    <row r="276" spans="1:8" ht="15" customHeight="1" x14ac:dyDescent="0.3">
      <c r="A276" s="40" t="s">
        <v>2724</v>
      </c>
      <c r="B276" s="36">
        <f>B275</f>
        <v>19</v>
      </c>
      <c r="C276" s="37" t="s">
        <v>2741</v>
      </c>
      <c r="D276" s="38" t="s">
        <v>2541</v>
      </c>
      <c r="E276" s="35" t="s">
        <v>2474</v>
      </c>
      <c r="F276" s="35" t="s">
        <v>2477</v>
      </c>
      <c r="G276" s="35">
        <v>10</v>
      </c>
      <c r="H276" s="81">
        <f>G276+G275</f>
        <v>35</v>
      </c>
    </row>
    <row r="277" spans="1:8" ht="15" customHeight="1" x14ac:dyDescent="0.3">
      <c r="A277" s="40" t="s">
        <v>2724</v>
      </c>
      <c r="B277" s="36">
        <f>B276+1</f>
        <v>20</v>
      </c>
      <c r="C277" s="37" t="s">
        <v>2742</v>
      </c>
      <c r="D277" s="38" t="s">
        <v>109</v>
      </c>
      <c r="E277" s="35" t="s">
        <v>2479</v>
      </c>
      <c r="F277" s="35" t="s">
        <v>2477</v>
      </c>
      <c r="G277" s="35">
        <v>25</v>
      </c>
      <c r="H277" s="39">
        <f>+G277</f>
        <v>25</v>
      </c>
    </row>
    <row r="278" spans="1:8" ht="15" customHeight="1" x14ac:dyDescent="0.3">
      <c r="A278" s="40" t="s">
        <v>2724</v>
      </c>
      <c r="B278" s="36">
        <f>B277+1</f>
        <v>21</v>
      </c>
      <c r="C278" s="37" t="s">
        <v>2743</v>
      </c>
      <c r="D278" s="38" t="s">
        <v>2537</v>
      </c>
      <c r="E278" s="35" t="s">
        <v>2474</v>
      </c>
      <c r="F278" s="35" t="s">
        <v>2477</v>
      </c>
      <c r="G278" s="35">
        <v>6</v>
      </c>
      <c r="H278" s="81">
        <f>+G278+G279</f>
        <v>8</v>
      </c>
    </row>
    <row r="279" spans="1:8" ht="15" customHeight="1" x14ac:dyDescent="0.3">
      <c r="A279" s="40" t="s">
        <v>2724</v>
      </c>
      <c r="B279" s="36">
        <f>B278</f>
        <v>21</v>
      </c>
      <c r="C279" s="37" t="s">
        <v>2743</v>
      </c>
      <c r="D279" s="41" t="s">
        <v>2744</v>
      </c>
      <c r="E279" s="35" t="s">
        <v>2474</v>
      </c>
      <c r="F279" s="35" t="s">
        <v>2477</v>
      </c>
      <c r="G279" s="35">
        <v>2</v>
      </c>
      <c r="H279" s="81">
        <f>G279+G278</f>
        <v>8</v>
      </c>
    </row>
    <row r="280" spans="1:8" ht="15" customHeight="1" x14ac:dyDescent="0.3">
      <c r="A280" s="40" t="s">
        <v>2724</v>
      </c>
      <c r="B280" s="36">
        <f t="shared" ref="B280:B288" si="12">B279+1</f>
        <v>22</v>
      </c>
      <c r="C280" s="37" t="s">
        <v>2745</v>
      </c>
      <c r="D280" s="38" t="s">
        <v>2577</v>
      </c>
      <c r="E280" s="35" t="s">
        <v>2479</v>
      </c>
      <c r="F280" s="35" t="s">
        <v>2477</v>
      </c>
      <c r="G280" s="35">
        <v>6</v>
      </c>
      <c r="H280" s="39">
        <f t="shared" ref="H280:H287" si="13">+G280</f>
        <v>6</v>
      </c>
    </row>
    <row r="281" spans="1:8" ht="15" customHeight="1" x14ac:dyDescent="0.3">
      <c r="A281" s="40" t="s">
        <v>2724</v>
      </c>
      <c r="B281" s="36">
        <f t="shared" si="12"/>
        <v>23</v>
      </c>
      <c r="C281" s="37" t="s">
        <v>2746</v>
      </c>
      <c r="D281" s="38" t="s">
        <v>2747</v>
      </c>
      <c r="E281" s="35" t="s">
        <v>2474</v>
      </c>
      <c r="F281" s="35" t="s">
        <v>2477</v>
      </c>
      <c r="G281" s="35">
        <v>10</v>
      </c>
      <c r="H281" s="39">
        <f t="shared" si="13"/>
        <v>10</v>
      </c>
    </row>
    <row r="282" spans="1:8" ht="15" customHeight="1" x14ac:dyDescent="0.3">
      <c r="A282" s="40" t="s">
        <v>2724</v>
      </c>
      <c r="B282" s="36">
        <f t="shared" si="12"/>
        <v>24</v>
      </c>
      <c r="C282" s="37" t="s">
        <v>2748</v>
      </c>
      <c r="D282" s="38" t="s">
        <v>2749</v>
      </c>
      <c r="E282" s="35" t="s">
        <v>2474</v>
      </c>
      <c r="F282" s="35" t="s">
        <v>2477</v>
      </c>
      <c r="G282" s="35">
        <v>2</v>
      </c>
      <c r="H282" s="39">
        <f t="shared" si="13"/>
        <v>2</v>
      </c>
    </row>
    <row r="283" spans="1:8" ht="15" customHeight="1" x14ac:dyDescent="0.3">
      <c r="A283" s="40" t="s">
        <v>2724</v>
      </c>
      <c r="B283" s="36">
        <f t="shared" si="12"/>
        <v>25</v>
      </c>
      <c r="C283" s="37" t="s">
        <v>2750</v>
      </c>
      <c r="D283" s="38" t="s">
        <v>2749</v>
      </c>
      <c r="E283" s="35" t="s">
        <v>2474</v>
      </c>
      <c r="F283" s="35" t="s">
        <v>2477</v>
      </c>
      <c r="G283" s="35">
        <v>2</v>
      </c>
      <c r="H283" s="39">
        <f t="shared" si="13"/>
        <v>2</v>
      </c>
    </row>
    <row r="284" spans="1:8" ht="15" customHeight="1" x14ac:dyDescent="0.3">
      <c r="A284" s="40" t="s">
        <v>2724</v>
      </c>
      <c r="B284" s="36">
        <f t="shared" si="12"/>
        <v>26</v>
      </c>
      <c r="C284" s="37" t="s">
        <v>2751</v>
      </c>
      <c r="D284" s="38" t="s">
        <v>2577</v>
      </c>
      <c r="E284" s="35" t="s">
        <v>2474</v>
      </c>
      <c r="F284" s="35" t="s">
        <v>2477</v>
      </c>
      <c r="G284" s="35">
        <v>6</v>
      </c>
      <c r="H284" s="39">
        <f t="shared" si="13"/>
        <v>6</v>
      </c>
    </row>
    <row r="285" spans="1:8" ht="15" customHeight="1" x14ac:dyDescent="0.3">
      <c r="A285" s="40" t="s">
        <v>2724</v>
      </c>
      <c r="B285" s="36">
        <f t="shared" si="12"/>
        <v>27</v>
      </c>
      <c r="C285" s="37" t="s">
        <v>2752</v>
      </c>
      <c r="D285" s="38" t="s">
        <v>2577</v>
      </c>
      <c r="E285" s="35" t="s">
        <v>2479</v>
      </c>
      <c r="F285" s="35" t="s">
        <v>2477</v>
      </c>
      <c r="G285" s="35">
        <v>6</v>
      </c>
      <c r="H285" s="39">
        <f t="shared" si="13"/>
        <v>6</v>
      </c>
    </row>
    <row r="286" spans="1:8" ht="15" customHeight="1" x14ac:dyDescent="0.3">
      <c r="A286" s="40" t="s">
        <v>2724</v>
      </c>
      <c r="B286" s="36">
        <f t="shared" si="12"/>
        <v>28</v>
      </c>
      <c r="C286" s="37" t="s">
        <v>2753</v>
      </c>
      <c r="D286" s="38" t="s">
        <v>2577</v>
      </c>
      <c r="E286" s="42" t="s">
        <v>2479</v>
      </c>
      <c r="F286" s="42" t="s">
        <v>2477</v>
      </c>
      <c r="G286" s="42">
        <v>6</v>
      </c>
      <c r="H286" s="39">
        <f t="shared" si="13"/>
        <v>6</v>
      </c>
    </row>
    <row r="287" spans="1:8" ht="15" customHeight="1" x14ac:dyDescent="0.3">
      <c r="A287" s="40" t="s">
        <v>2724</v>
      </c>
      <c r="B287" s="36">
        <f t="shared" si="12"/>
        <v>29</v>
      </c>
      <c r="C287" s="37" t="s">
        <v>2754</v>
      </c>
      <c r="D287" s="38" t="s">
        <v>2577</v>
      </c>
      <c r="E287" s="35" t="s">
        <v>2479</v>
      </c>
      <c r="F287" s="35" t="s">
        <v>2477</v>
      </c>
      <c r="G287" s="35">
        <v>6</v>
      </c>
      <c r="H287" s="39">
        <f t="shared" si="13"/>
        <v>6</v>
      </c>
    </row>
    <row r="288" spans="1:8" ht="15" customHeight="1" x14ac:dyDescent="0.3">
      <c r="A288" s="40" t="s">
        <v>2724</v>
      </c>
      <c r="B288" s="36">
        <f t="shared" si="12"/>
        <v>30</v>
      </c>
      <c r="C288" s="37" t="s">
        <v>2755</v>
      </c>
      <c r="D288" s="38" t="s">
        <v>8</v>
      </c>
      <c r="E288" s="35" t="s">
        <v>2479</v>
      </c>
      <c r="F288" s="35" t="s">
        <v>2477</v>
      </c>
      <c r="G288" s="35">
        <v>62</v>
      </c>
      <c r="H288" s="81">
        <f>G288+G289</f>
        <v>65</v>
      </c>
    </row>
    <row r="289" spans="1:8" ht="15" customHeight="1" x14ac:dyDescent="0.3">
      <c r="A289" s="40" t="s">
        <v>2724</v>
      </c>
      <c r="B289" s="36">
        <f>B288</f>
        <v>30</v>
      </c>
      <c r="C289" s="37" t="s">
        <v>2755</v>
      </c>
      <c r="D289" s="38" t="s">
        <v>2756</v>
      </c>
      <c r="E289" s="35" t="s">
        <v>2474</v>
      </c>
      <c r="F289" s="35" t="s">
        <v>2477</v>
      </c>
      <c r="G289" s="35">
        <v>3</v>
      </c>
      <c r="H289" s="81">
        <f>G289+G288</f>
        <v>65</v>
      </c>
    </row>
    <row r="290" spans="1:8" ht="15" customHeight="1" x14ac:dyDescent="0.3">
      <c r="A290" s="40" t="s">
        <v>2724</v>
      </c>
      <c r="B290" s="36">
        <f t="shared" ref="B290:B323" si="14">B289+1</f>
        <v>31</v>
      </c>
      <c r="C290" s="37" t="s">
        <v>2757</v>
      </c>
      <c r="D290" s="38" t="s">
        <v>8</v>
      </c>
      <c r="E290" s="35" t="s">
        <v>2479</v>
      </c>
      <c r="F290" s="35" t="s">
        <v>2477</v>
      </c>
      <c r="G290" s="35">
        <v>43</v>
      </c>
      <c r="H290" s="39">
        <f>+G290</f>
        <v>43</v>
      </c>
    </row>
    <row r="291" spans="1:8" ht="15" customHeight="1" x14ac:dyDescent="0.3">
      <c r="A291" s="40" t="s">
        <v>2724</v>
      </c>
      <c r="B291" s="36">
        <f t="shared" si="14"/>
        <v>32</v>
      </c>
      <c r="C291" s="37" t="s">
        <v>2758</v>
      </c>
      <c r="D291" s="38" t="s">
        <v>2609</v>
      </c>
      <c r="E291" s="35" t="s">
        <v>2479</v>
      </c>
      <c r="F291" s="35" t="s">
        <v>2477</v>
      </c>
      <c r="G291" s="35">
        <v>96</v>
      </c>
      <c r="H291" s="39">
        <f>+G291</f>
        <v>96</v>
      </c>
    </row>
    <row r="292" spans="1:8" ht="15" customHeight="1" x14ac:dyDescent="0.3">
      <c r="A292" s="40" t="s">
        <v>2724</v>
      </c>
      <c r="B292" s="36">
        <f t="shared" si="14"/>
        <v>33</v>
      </c>
      <c r="C292" s="37" t="s">
        <v>2759</v>
      </c>
      <c r="D292" s="38" t="s">
        <v>8</v>
      </c>
      <c r="E292" s="35" t="s">
        <v>2479</v>
      </c>
      <c r="F292" s="35" t="s">
        <v>2477</v>
      </c>
      <c r="G292" s="35">
        <v>78</v>
      </c>
      <c r="H292" s="39">
        <f>+G292</f>
        <v>78</v>
      </c>
    </row>
    <row r="293" spans="1:8" ht="15" customHeight="1" x14ac:dyDescent="0.3">
      <c r="A293" s="40" t="s">
        <v>2724</v>
      </c>
      <c r="B293" s="36">
        <f t="shared" si="14"/>
        <v>34</v>
      </c>
      <c r="C293" s="37" t="s">
        <v>2760</v>
      </c>
      <c r="D293" s="38" t="s">
        <v>2686</v>
      </c>
      <c r="E293" s="35" t="s">
        <v>2479</v>
      </c>
      <c r="F293" s="35" t="s">
        <v>2477</v>
      </c>
      <c r="G293" s="35">
        <v>60</v>
      </c>
      <c r="H293" s="39">
        <f>G293</f>
        <v>60</v>
      </c>
    </row>
    <row r="294" spans="1:8" ht="15" customHeight="1" x14ac:dyDescent="0.3">
      <c r="A294" s="40" t="s">
        <v>2724</v>
      </c>
      <c r="B294" s="36">
        <f t="shared" si="14"/>
        <v>35</v>
      </c>
      <c r="C294" s="37" t="s">
        <v>2761</v>
      </c>
      <c r="D294" s="38" t="s">
        <v>2762</v>
      </c>
      <c r="E294" s="35" t="s">
        <v>2479</v>
      </c>
      <c r="F294" s="35" t="s">
        <v>2477</v>
      </c>
      <c r="G294" s="35">
        <v>48</v>
      </c>
      <c r="H294" s="81">
        <f>+G294+G295+G296</f>
        <v>64</v>
      </c>
    </row>
    <row r="295" spans="1:8" ht="15" customHeight="1" x14ac:dyDescent="0.3">
      <c r="A295" s="40" t="s">
        <v>2724</v>
      </c>
      <c r="B295" s="36">
        <f t="shared" si="14"/>
        <v>36</v>
      </c>
      <c r="C295" s="37" t="s">
        <v>2761</v>
      </c>
      <c r="D295" s="38" t="s">
        <v>2763</v>
      </c>
      <c r="E295" s="35" t="s">
        <v>2474</v>
      </c>
      <c r="F295" s="35" t="s">
        <v>2477</v>
      </c>
      <c r="G295" s="35">
        <v>10</v>
      </c>
      <c r="H295" s="81"/>
    </row>
    <row r="296" spans="1:8" ht="15" customHeight="1" x14ac:dyDescent="0.3">
      <c r="A296" s="40" t="s">
        <v>2724</v>
      </c>
      <c r="B296" s="36">
        <f t="shared" si="14"/>
        <v>37</v>
      </c>
      <c r="C296" s="37" t="s">
        <v>2761</v>
      </c>
      <c r="D296" s="38" t="s">
        <v>2661</v>
      </c>
      <c r="E296" s="35" t="s">
        <v>2479</v>
      </c>
      <c r="F296" s="35" t="s">
        <v>2477</v>
      </c>
      <c r="G296" s="35">
        <v>6</v>
      </c>
      <c r="H296" s="81"/>
    </row>
    <row r="297" spans="1:8" ht="15" customHeight="1" x14ac:dyDescent="0.3">
      <c r="A297" s="40" t="s">
        <v>2724</v>
      </c>
      <c r="B297" s="36">
        <f t="shared" si="14"/>
        <v>38</v>
      </c>
      <c r="C297" s="37" t="s">
        <v>2764</v>
      </c>
      <c r="D297" s="38" t="s">
        <v>2589</v>
      </c>
      <c r="E297" s="35" t="s">
        <v>2479</v>
      </c>
      <c r="F297" s="35" t="s">
        <v>2477</v>
      </c>
      <c r="G297" s="35">
        <v>79</v>
      </c>
      <c r="H297" s="39">
        <f>+G297</f>
        <v>79</v>
      </c>
    </row>
    <row r="298" spans="1:8" ht="15" customHeight="1" x14ac:dyDescent="0.3">
      <c r="A298" s="40" t="s">
        <v>2724</v>
      </c>
      <c r="B298" s="36">
        <f t="shared" si="14"/>
        <v>39</v>
      </c>
      <c r="C298" s="37" t="s">
        <v>2765</v>
      </c>
      <c r="D298" s="38" t="s">
        <v>2679</v>
      </c>
      <c r="E298" s="35" t="s">
        <v>2479</v>
      </c>
      <c r="F298" s="35" t="s">
        <v>2477</v>
      </c>
      <c r="G298" s="35">
        <v>48</v>
      </c>
      <c r="H298" s="39">
        <f>+G298</f>
        <v>48</v>
      </c>
    </row>
    <row r="299" spans="1:8" ht="15" customHeight="1" x14ac:dyDescent="0.3">
      <c r="A299" s="40" t="s">
        <v>2724</v>
      </c>
      <c r="B299" s="36">
        <f t="shared" si="14"/>
        <v>40</v>
      </c>
      <c r="C299" s="37" t="s">
        <v>2766</v>
      </c>
      <c r="D299" s="38" t="s">
        <v>2589</v>
      </c>
      <c r="E299" s="35" t="s">
        <v>2479</v>
      </c>
      <c r="F299" s="35" t="s">
        <v>2477</v>
      </c>
      <c r="G299" s="35">
        <v>47</v>
      </c>
      <c r="H299" s="39">
        <f>+G299</f>
        <v>47</v>
      </c>
    </row>
    <row r="300" spans="1:8" ht="15" customHeight="1" x14ac:dyDescent="0.3">
      <c r="A300" s="40" t="s">
        <v>2724</v>
      </c>
      <c r="B300" s="36">
        <f t="shared" si="14"/>
        <v>41</v>
      </c>
      <c r="C300" s="37" t="s">
        <v>2767</v>
      </c>
      <c r="D300" s="38" t="s">
        <v>8</v>
      </c>
      <c r="E300" s="35" t="s">
        <v>2479</v>
      </c>
      <c r="F300" s="35" t="s">
        <v>2477</v>
      </c>
      <c r="G300" s="35">
        <v>60</v>
      </c>
      <c r="H300" s="39">
        <v>60</v>
      </c>
    </row>
    <row r="301" spans="1:8" ht="15" customHeight="1" x14ac:dyDescent="0.3">
      <c r="A301" s="40" t="s">
        <v>2724</v>
      </c>
      <c r="B301" s="36">
        <f t="shared" si="14"/>
        <v>42</v>
      </c>
      <c r="C301" s="37" t="s">
        <v>2767</v>
      </c>
      <c r="D301" s="38" t="s">
        <v>8</v>
      </c>
      <c r="E301" s="35" t="s">
        <v>2479</v>
      </c>
      <c r="F301" s="35" t="s">
        <v>2477</v>
      </c>
      <c r="G301" s="35">
        <v>71</v>
      </c>
      <c r="H301" s="39">
        <v>71</v>
      </c>
    </row>
    <row r="302" spans="1:8" ht="15" customHeight="1" x14ac:dyDescent="0.3">
      <c r="A302" s="40" t="s">
        <v>2724</v>
      </c>
      <c r="B302" s="36">
        <f t="shared" si="14"/>
        <v>43</v>
      </c>
      <c r="C302" s="37" t="s">
        <v>2768</v>
      </c>
      <c r="D302" s="38" t="s">
        <v>2589</v>
      </c>
      <c r="E302" s="35" t="s">
        <v>2479</v>
      </c>
      <c r="F302" s="35" t="s">
        <v>2477</v>
      </c>
      <c r="G302" s="35">
        <v>77</v>
      </c>
      <c r="H302" s="39">
        <f t="shared" ref="H302:H312" si="15">+G302</f>
        <v>77</v>
      </c>
    </row>
    <row r="303" spans="1:8" ht="15" customHeight="1" x14ac:dyDescent="0.3">
      <c r="A303" s="40" t="s">
        <v>2724</v>
      </c>
      <c r="B303" s="36">
        <f t="shared" si="14"/>
        <v>44</v>
      </c>
      <c r="C303" s="37" t="s">
        <v>2769</v>
      </c>
      <c r="D303" s="38" t="s">
        <v>8</v>
      </c>
      <c r="E303" s="35" t="s">
        <v>2479</v>
      </c>
      <c r="F303" s="35" t="s">
        <v>2477</v>
      </c>
      <c r="G303" s="35">
        <v>49</v>
      </c>
      <c r="H303" s="39">
        <f t="shared" si="15"/>
        <v>49</v>
      </c>
    </row>
    <row r="304" spans="1:8" ht="15" customHeight="1" x14ac:dyDescent="0.3">
      <c r="A304" s="40" t="s">
        <v>2724</v>
      </c>
      <c r="B304" s="36">
        <f t="shared" si="14"/>
        <v>45</v>
      </c>
      <c r="C304" s="37" t="s">
        <v>2770</v>
      </c>
      <c r="D304" s="38" t="s">
        <v>8</v>
      </c>
      <c r="E304" s="35" t="s">
        <v>2479</v>
      </c>
      <c r="F304" s="35" t="s">
        <v>2477</v>
      </c>
      <c r="G304" s="35">
        <v>56</v>
      </c>
      <c r="H304" s="39">
        <f t="shared" si="15"/>
        <v>56</v>
      </c>
    </row>
    <row r="305" spans="1:8" ht="15" customHeight="1" x14ac:dyDescent="0.3">
      <c r="A305" s="40" t="s">
        <v>2724</v>
      </c>
      <c r="B305" s="36">
        <f t="shared" si="14"/>
        <v>46</v>
      </c>
      <c r="C305" s="37" t="s">
        <v>2771</v>
      </c>
      <c r="D305" s="38" t="s">
        <v>2589</v>
      </c>
      <c r="E305" s="35" t="s">
        <v>2479</v>
      </c>
      <c r="F305" s="35" t="s">
        <v>2477</v>
      </c>
      <c r="G305" s="35">
        <v>76</v>
      </c>
      <c r="H305" s="39">
        <f t="shared" si="15"/>
        <v>76</v>
      </c>
    </row>
    <row r="306" spans="1:8" ht="15" customHeight="1" x14ac:dyDescent="0.3">
      <c r="A306" s="40" t="s">
        <v>2724</v>
      </c>
      <c r="B306" s="36">
        <f t="shared" si="14"/>
        <v>47</v>
      </c>
      <c r="C306" s="37" t="s">
        <v>2772</v>
      </c>
      <c r="D306" s="38" t="s">
        <v>2545</v>
      </c>
      <c r="E306" s="35" t="s">
        <v>2474</v>
      </c>
      <c r="F306" s="35" t="s">
        <v>2477</v>
      </c>
      <c r="G306" s="35">
        <v>2</v>
      </c>
      <c r="H306" s="39">
        <f t="shared" si="15"/>
        <v>2</v>
      </c>
    </row>
    <row r="307" spans="1:8" ht="15" customHeight="1" x14ac:dyDescent="0.3">
      <c r="A307" s="40" t="s">
        <v>2724</v>
      </c>
      <c r="B307" s="36">
        <f t="shared" si="14"/>
        <v>48</v>
      </c>
      <c r="C307" s="37" t="s">
        <v>2773</v>
      </c>
      <c r="D307" s="38" t="s">
        <v>8</v>
      </c>
      <c r="E307" s="35" t="s">
        <v>2479</v>
      </c>
      <c r="F307" s="35" t="s">
        <v>2477</v>
      </c>
      <c r="G307" s="35">
        <v>70</v>
      </c>
      <c r="H307" s="39">
        <f t="shared" si="15"/>
        <v>70</v>
      </c>
    </row>
    <row r="308" spans="1:8" ht="15" customHeight="1" x14ac:dyDescent="0.3">
      <c r="A308" s="40" t="s">
        <v>2724</v>
      </c>
      <c r="B308" s="36">
        <f t="shared" si="14"/>
        <v>49</v>
      </c>
      <c r="C308" s="37" t="s">
        <v>2774</v>
      </c>
      <c r="D308" s="38" t="s">
        <v>2609</v>
      </c>
      <c r="E308" s="35" t="s">
        <v>2479</v>
      </c>
      <c r="F308" s="35" t="s">
        <v>2477</v>
      </c>
      <c r="G308" s="35">
        <v>55</v>
      </c>
      <c r="H308" s="39">
        <f t="shared" si="15"/>
        <v>55</v>
      </c>
    </row>
    <row r="309" spans="1:8" ht="15" customHeight="1" x14ac:dyDescent="0.3">
      <c r="A309" s="40" t="s">
        <v>2724</v>
      </c>
      <c r="B309" s="36">
        <f t="shared" si="14"/>
        <v>50</v>
      </c>
      <c r="C309" s="37" t="s">
        <v>2775</v>
      </c>
      <c r="D309" s="38" t="s">
        <v>8</v>
      </c>
      <c r="E309" s="35" t="s">
        <v>2479</v>
      </c>
      <c r="F309" s="35" t="s">
        <v>2477</v>
      </c>
      <c r="G309" s="35">
        <v>73</v>
      </c>
      <c r="H309" s="39">
        <f t="shared" si="15"/>
        <v>73</v>
      </c>
    </row>
    <row r="310" spans="1:8" ht="15" customHeight="1" x14ac:dyDescent="0.3">
      <c r="A310" s="40" t="s">
        <v>2724</v>
      </c>
      <c r="B310" s="36">
        <f t="shared" si="14"/>
        <v>51</v>
      </c>
      <c r="C310" s="37" t="s">
        <v>2776</v>
      </c>
      <c r="D310" s="38" t="s">
        <v>8</v>
      </c>
      <c r="E310" s="35" t="s">
        <v>2479</v>
      </c>
      <c r="F310" s="35" t="s">
        <v>2477</v>
      </c>
      <c r="G310" s="35">
        <v>42</v>
      </c>
      <c r="H310" s="39">
        <f t="shared" si="15"/>
        <v>42</v>
      </c>
    </row>
    <row r="311" spans="1:8" ht="15" customHeight="1" x14ac:dyDescent="0.3">
      <c r="A311" s="40" t="s">
        <v>2724</v>
      </c>
      <c r="B311" s="36">
        <f t="shared" si="14"/>
        <v>52</v>
      </c>
      <c r="C311" s="37" t="s">
        <v>2777</v>
      </c>
      <c r="D311" s="38" t="s">
        <v>8</v>
      </c>
      <c r="E311" s="35" t="s">
        <v>2479</v>
      </c>
      <c r="F311" s="35" t="s">
        <v>2477</v>
      </c>
      <c r="G311" s="35">
        <v>42</v>
      </c>
      <c r="H311" s="39">
        <f t="shared" si="15"/>
        <v>42</v>
      </c>
    </row>
    <row r="312" spans="1:8" ht="15" customHeight="1" x14ac:dyDescent="0.3">
      <c r="A312" s="40" t="s">
        <v>2724</v>
      </c>
      <c r="B312" s="36">
        <f t="shared" si="14"/>
        <v>53</v>
      </c>
      <c r="C312" s="37" t="s">
        <v>2778</v>
      </c>
      <c r="D312" s="38" t="s">
        <v>8</v>
      </c>
      <c r="E312" s="35" t="s">
        <v>2479</v>
      </c>
      <c r="F312" s="35" t="s">
        <v>2477</v>
      </c>
      <c r="G312" s="35">
        <v>56</v>
      </c>
      <c r="H312" s="39">
        <f t="shared" si="15"/>
        <v>56</v>
      </c>
    </row>
    <row r="313" spans="1:8" ht="15" customHeight="1" x14ac:dyDescent="0.3">
      <c r="A313" s="40" t="s">
        <v>2724</v>
      </c>
      <c r="B313" s="36">
        <f t="shared" si="14"/>
        <v>54</v>
      </c>
      <c r="C313" s="37" t="s">
        <v>2779</v>
      </c>
      <c r="D313" s="38" t="s">
        <v>2609</v>
      </c>
      <c r="E313" s="35" t="s">
        <v>2479</v>
      </c>
      <c r="F313" s="35" t="s">
        <v>2477</v>
      </c>
      <c r="G313" s="35">
        <v>66</v>
      </c>
      <c r="H313" s="39">
        <f>+G313+G314</f>
        <v>86</v>
      </c>
    </row>
    <row r="314" spans="1:8" ht="15" customHeight="1" x14ac:dyDescent="0.3">
      <c r="A314" s="40" t="s">
        <v>2724</v>
      </c>
      <c r="B314" s="36">
        <f t="shared" si="14"/>
        <v>55</v>
      </c>
      <c r="C314" s="37" t="s">
        <v>2780</v>
      </c>
      <c r="D314" s="38" t="s">
        <v>2781</v>
      </c>
      <c r="E314" s="35" t="s">
        <v>2474</v>
      </c>
      <c r="F314" s="35" t="s">
        <v>2477</v>
      </c>
      <c r="G314" s="35">
        <v>20</v>
      </c>
      <c r="H314" s="39">
        <f>G314+G313</f>
        <v>86</v>
      </c>
    </row>
    <row r="315" spans="1:8" ht="15" customHeight="1" x14ac:dyDescent="0.3">
      <c r="A315" s="40" t="s">
        <v>2724</v>
      </c>
      <c r="B315" s="36">
        <f t="shared" si="14"/>
        <v>56</v>
      </c>
      <c r="C315" s="37" t="s">
        <v>2743</v>
      </c>
      <c r="D315" s="38" t="s">
        <v>8</v>
      </c>
      <c r="E315" s="35" t="s">
        <v>2479</v>
      </c>
      <c r="F315" s="35" t="s">
        <v>2477</v>
      </c>
      <c r="G315" s="35">
        <v>66</v>
      </c>
      <c r="H315" s="39">
        <f t="shared" ref="H315:H323" si="16">+G315</f>
        <v>66</v>
      </c>
    </row>
    <row r="316" spans="1:8" ht="15" customHeight="1" x14ac:dyDescent="0.3">
      <c r="A316" s="40" t="s">
        <v>2724</v>
      </c>
      <c r="B316" s="36">
        <f t="shared" si="14"/>
        <v>57</v>
      </c>
      <c r="C316" s="37" t="s">
        <v>2782</v>
      </c>
      <c r="D316" s="38" t="s">
        <v>2589</v>
      </c>
      <c r="E316" s="35" t="s">
        <v>2479</v>
      </c>
      <c r="F316" s="35" t="s">
        <v>2477</v>
      </c>
      <c r="G316" s="35">
        <v>67</v>
      </c>
      <c r="H316" s="39">
        <f t="shared" si="16"/>
        <v>67</v>
      </c>
    </row>
    <row r="317" spans="1:8" ht="15" customHeight="1" x14ac:dyDescent="0.3">
      <c r="A317" s="40" t="s">
        <v>2724</v>
      </c>
      <c r="B317" s="36">
        <f t="shared" si="14"/>
        <v>58</v>
      </c>
      <c r="C317" s="37" t="s">
        <v>2783</v>
      </c>
      <c r="D317" s="38" t="s">
        <v>2609</v>
      </c>
      <c r="E317" s="35" t="s">
        <v>2479</v>
      </c>
      <c r="F317" s="35" t="s">
        <v>2477</v>
      </c>
      <c r="G317" s="35">
        <v>67</v>
      </c>
      <c r="H317" s="39">
        <f t="shared" si="16"/>
        <v>67</v>
      </c>
    </row>
    <row r="318" spans="1:8" ht="15" customHeight="1" x14ac:dyDescent="0.3">
      <c r="A318" s="40" t="s">
        <v>2724</v>
      </c>
      <c r="B318" s="36">
        <f t="shared" si="14"/>
        <v>59</v>
      </c>
      <c r="C318" s="37" t="s">
        <v>2784</v>
      </c>
      <c r="D318" s="38" t="s">
        <v>2589</v>
      </c>
      <c r="E318" s="35" t="s">
        <v>2479</v>
      </c>
      <c r="F318" s="35" t="s">
        <v>2477</v>
      </c>
      <c r="G318" s="35">
        <v>37</v>
      </c>
      <c r="H318" s="39">
        <f t="shared" si="16"/>
        <v>37</v>
      </c>
    </row>
    <row r="319" spans="1:8" ht="15" customHeight="1" x14ac:dyDescent="0.3">
      <c r="A319" s="40" t="s">
        <v>2724</v>
      </c>
      <c r="B319" s="36">
        <f t="shared" si="14"/>
        <v>60</v>
      </c>
      <c r="C319" s="37" t="s">
        <v>2785</v>
      </c>
      <c r="D319" s="38" t="s">
        <v>8</v>
      </c>
      <c r="E319" s="35" t="s">
        <v>2479</v>
      </c>
      <c r="F319" s="35" t="s">
        <v>2477</v>
      </c>
      <c r="G319" s="35">
        <v>37</v>
      </c>
      <c r="H319" s="39">
        <f t="shared" si="16"/>
        <v>37</v>
      </c>
    </row>
    <row r="320" spans="1:8" ht="15" customHeight="1" x14ac:dyDescent="0.3">
      <c r="A320" s="40" t="s">
        <v>2724</v>
      </c>
      <c r="B320" s="36">
        <f t="shared" si="14"/>
        <v>61</v>
      </c>
      <c r="C320" s="37" t="s">
        <v>2786</v>
      </c>
      <c r="D320" s="38" t="s">
        <v>2504</v>
      </c>
      <c r="E320" s="35" t="s">
        <v>2474</v>
      </c>
      <c r="F320" s="35" t="s">
        <v>2477</v>
      </c>
      <c r="G320" s="35">
        <v>10</v>
      </c>
      <c r="H320" s="39">
        <f t="shared" si="16"/>
        <v>10</v>
      </c>
    </row>
    <row r="321" spans="1:8" ht="15" customHeight="1" x14ac:dyDescent="0.3">
      <c r="A321" s="40" t="s">
        <v>2724</v>
      </c>
      <c r="B321" s="36">
        <f t="shared" si="14"/>
        <v>62</v>
      </c>
      <c r="C321" s="37" t="s">
        <v>2787</v>
      </c>
      <c r="D321" s="43" t="s">
        <v>2504</v>
      </c>
      <c r="E321" s="35" t="s">
        <v>2474</v>
      </c>
      <c r="F321" s="35" t="s">
        <v>2477</v>
      </c>
      <c r="G321" s="35">
        <v>10</v>
      </c>
      <c r="H321" s="39">
        <f t="shared" si="16"/>
        <v>10</v>
      </c>
    </row>
    <row r="322" spans="1:8" ht="15" customHeight="1" x14ac:dyDescent="0.3">
      <c r="A322" s="40" t="s">
        <v>2724</v>
      </c>
      <c r="B322" s="36">
        <f t="shared" si="14"/>
        <v>63</v>
      </c>
      <c r="C322" s="37" t="s">
        <v>2788</v>
      </c>
      <c r="D322" s="43" t="s">
        <v>2504</v>
      </c>
      <c r="E322" s="35" t="s">
        <v>2474</v>
      </c>
      <c r="F322" s="35" t="s">
        <v>2477</v>
      </c>
      <c r="G322" s="35">
        <v>10</v>
      </c>
      <c r="H322" s="39">
        <f t="shared" si="16"/>
        <v>10</v>
      </c>
    </row>
    <row r="323" spans="1:8" ht="15" customHeight="1" x14ac:dyDescent="0.3">
      <c r="A323" s="35" t="s">
        <v>2724</v>
      </c>
      <c r="B323" s="36">
        <f t="shared" si="14"/>
        <v>64</v>
      </c>
      <c r="C323" s="37" t="s">
        <v>2789</v>
      </c>
      <c r="D323" s="38" t="s">
        <v>2790</v>
      </c>
      <c r="E323" s="35" t="s">
        <v>2474</v>
      </c>
      <c r="F323" s="35" t="s">
        <v>2477</v>
      </c>
      <c r="G323" s="35">
        <v>6</v>
      </c>
      <c r="H323" s="39">
        <f t="shared" si="16"/>
        <v>6</v>
      </c>
    </row>
    <row r="324" spans="1:8" ht="15" customHeight="1" x14ac:dyDescent="0.3">
      <c r="A324" s="40" t="s">
        <v>2791</v>
      </c>
      <c r="B324" s="36">
        <v>1</v>
      </c>
      <c r="C324" s="37" t="s">
        <v>2792</v>
      </c>
      <c r="D324" s="38" t="s">
        <v>2793</v>
      </c>
      <c r="E324" s="35" t="s">
        <v>2474</v>
      </c>
      <c r="F324" s="35" t="s">
        <v>2477</v>
      </c>
      <c r="G324" s="35">
        <v>33</v>
      </c>
      <c r="H324" s="81">
        <f>+G324+G325</f>
        <v>63</v>
      </c>
    </row>
    <row r="325" spans="1:8" ht="15" customHeight="1" x14ac:dyDescent="0.3">
      <c r="A325" s="40" t="s">
        <v>2791</v>
      </c>
      <c r="B325" s="36">
        <f>B324</f>
        <v>1</v>
      </c>
      <c r="C325" s="37" t="s">
        <v>2792</v>
      </c>
      <c r="D325" s="38" t="s">
        <v>2485</v>
      </c>
      <c r="E325" s="35" t="s">
        <v>2479</v>
      </c>
      <c r="F325" s="35" t="s">
        <v>2477</v>
      </c>
      <c r="G325" s="35">
        <v>30</v>
      </c>
      <c r="H325" s="81">
        <f>G325+G324</f>
        <v>63</v>
      </c>
    </row>
    <row r="326" spans="1:8" ht="15" customHeight="1" x14ac:dyDescent="0.3">
      <c r="A326" s="40" t="s">
        <v>2791</v>
      </c>
      <c r="B326" s="36">
        <f>B325+1</f>
        <v>2</v>
      </c>
      <c r="C326" s="37" t="s">
        <v>2794</v>
      </c>
      <c r="D326" s="38" t="s">
        <v>2795</v>
      </c>
      <c r="E326" s="35" t="s">
        <v>2474</v>
      </c>
      <c r="F326" s="35" t="s">
        <v>2477</v>
      </c>
      <c r="G326" s="35">
        <v>75</v>
      </c>
      <c r="H326" s="81">
        <f>+G326+G327</f>
        <v>105</v>
      </c>
    </row>
    <row r="327" spans="1:8" ht="15" customHeight="1" x14ac:dyDescent="0.3">
      <c r="A327" s="40" t="s">
        <v>2791</v>
      </c>
      <c r="B327" s="36">
        <f>B326</f>
        <v>2</v>
      </c>
      <c r="C327" s="37" t="s">
        <v>2794</v>
      </c>
      <c r="D327" s="38" t="s">
        <v>2485</v>
      </c>
      <c r="E327" s="35" t="s">
        <v>2479</v>
      </c>
      <c r="F327" s="35" t="s">
        <v>2477</v>
      </c>
      <c r="G327" s="35">
        <v>30</v>
      </c>
      <c r="H327" s="81">
        <f>G327+G326</f>
        <v>105</v>
      </c>
    </row>
    <row r="328" spans="1:8" ht="15" customHeight="1" x14ac:dyDescent="0.3">
      <c r="A328" s="40" t="s">
        <v>2791</v>
      </c>
      <c r="B328" s="36">
        <f>B327+1</f>
        <v>3</v>
      </c>
      <c r="C328" s="37" t="s">
        <v>2796</v>
      </c>
      <c r="D328" s="38" t="s">
        <v>2797</v>
      </c>
      <c r="E328" s="35" t="s">
        <v>2474</v>
      </c>
      <c r="F328" s="35" t="s">
        <v>2477</v>
      </c>
      <c r="G328" s="35">
        <v>155</v>
      </c>
      <c r="H328" s="81">
        <f>+G328+G329</f>
        <v>175</v>
      </c>
    </row>
    <row r="329" spans="1:8" ht="15" customHeight="1" x14ac:dyDescent="0.3">
      <c r="A329" s="40" t="s">
        <v>2791</v>
      </c>
      <c r="B329" s="36">
        <f>B328</f>
        <v>3</v>
      </c>
      <c r="C329" s="37" t="s">
        <v>2796</v>
      </c>
      <c r="D329" s="38" t="s">
        <v>2485</v>
      </c>
      <c r="E329" s="35" t="s">
        <v>2479</v>
      </c>
      <c r="F329" s="35" t="s">
        <v>2477</v>
      </c>
      <c r="G329" s="35">
        <v>20</v>
      </c>
      <c r="H329" s="81">
        <f>G329+G328</f>
        <v>175</v>
      </c>
    </row>
    <row r="330" spans="1:8" ht="15" customHeight="1" x14ac:dyDescent="0.3">
      <c r="A330" s="40" t="s">
        <v>2791</v>
      </c>
      <c r="B330" s="36">
        <f>B329+1</f>
        <v>4</v>
      </c>
      <c r="C330" s="37" t="s">
        <v>2798</v>
      </c>
      <c r="D330" s="38" t="s">
        <v>2484</v>
      </c>
      <c r="E330" s="35" t="s">
        <v>2474</v>
      </c>
      <c r="F330" s="35" t="s">
        <v>2477</v>
      </c>
      <c r="G330" s="35">
        <v>33</v>
      </c>
      <c r="H330" s="81">
        <f>+G330+G331</f>
        <v>50</v>
      </c>
    </row>
    <row r="331" spans="1:8" ht="15" customHeight="1" x14ac:dyDescent="0.3">
      <c r="A331" s="40" t="s">
        <v>2791</v>
      </c>
      <c r="B331" s="36">
        <f>B330</f>
        <v>4</v>
      </c>
      <c r="C331" s="37" t="s">
        <v>2798</v>
      </c>
      <c r="D331" s="41" t="s">
        <v>2485</v>
      </c>
      <c r="E331" s="35" t="s">
        <v>2479</v>
      </c>
      <c r="F331" s="35" t="s">
        <v>2477</v>
      </c>
      <c r="G331" s="35">
        <v>17</v>
      </c>
      <c r="H331" s="81">
        <f>G331+G330</f>
        <v>50</v>
      </c>
    </row>
    <row r="332" spans="1:8" ht="15" customHeight="1" x14ac:dyDescent="0.3">
      <c r="A332" s="40" t="s">
        <v>2791</v>
      </c>
      <c r="B332" s="36">
        <f>B331+1</f>
        <v>5</v>
      </c>
      <c r="C332" s="37" t="s">
        <v>2799</v>
      </c>
      <c r="D332" s="38" t="s">
        <v>2484</v>
      </c>
      <c r="E332" s="35" t="s">
        <v>2474</v>
      </c>
      <c r="F332" s="35" t="s">
        <v>2477</v>
      </c>
      <c r="G332" s="35">
        <v>53</v>
      </c>
      <c r="H332" s="39">
        <f>+G332</f>
        <v>53</v>
      </c>
    </row>
    <row r="333" spans="1:8" ht="15" customHeight="1" x14ac:dyDescent="0.3">
      <c r="A333" s="40" t="s">
        <v>2791</v>
      </c>
      <c r="B333" s="36">
        <f>B332+1</f>
        <v>6</v>
      </c>
      <c r="C333" s="37" t="s">
        <v>2421</v>
      </c>
      <c r="D333" s="38" t="s">
        <v>2800</v>
      </c>
      <c r="E333" s="35" t="s">
        <v>2474</v>
      </c>
      <c r="F333" s="35" t="s">
        <v>2477</v>
      </c>
      <c r="G333" s="35">
        <v>35</v>
      </c>
      <c r="H333" s="81">
        <f>+G333+G334</f>
        <v>60</v>
      </c>
    </row>
    <row r="334" spans="1:8" ht="15" customHeight="1" x14ac:dyDescent="0.3">
      <c r="A334" s="40" t="s">
        <v>2791</v>
      </c>
      <c r="B334" s="36">
        <f>B333</f>
        <v>6</v>
      </c>
      <c r="C334" s="37" t="s">
        <v>2421</v>
      </c>
      <c r="D334" s="41" t="s">
        <v>2485</v>
      </c>
      <c r="E334" s="35" t="s">
        <v>2479</v>
      </c>
      <c r="F334" s="35" t="s">
        <v>2477</v>
      </c>
      <c r="G334" s="35">
        <v>25</v>
      </c>
      <c r="H334" s="81">
        <f>G334+G333</f>
        <v>60</v>
      </c>
    </row>
    <row r="335" spans="1:8" ht="15" customHeight="1" x14ac:dyDescent="0.3">
      <c r="A335" s="40" t="s">
        <v>2791</v>
      </c>
      <c r="B335" s="36">
        <f>B334+1</f>
        <v>7</v>
      </c>
      <c r="C335" s="37" t="s">
        <v>2442</v>
      </c>
      <c r="D335" s="38" t="s">
        <v>2800</v>
      </c>
      <c r="E335" s="35" t="s">
        <v>2474</v>
      </c>
      <c r="F335" s="35" t="s">
        <v>2477</v>
      </c>
      <c r="G335" s="35">
        <v>60</v>
      </c>
      <c r="H335" s="81">
        <f>+G335+G336</f>
        <v>102</v>
      </c>
    </row>
    <row r="336" spans="1:8" ht="15" customHeight="1" x14ac:dyDescent="0.3">
      <c r="A336" s="40" t="s">
        <v>2791</v>
      </c>
      <c r="B336" s="36">
        <f>B335</f>
        <v>7</v>
      </c>
      <c r="C336" s="37" t="s">
        <v>2442</v>
      </c>
      <c r="D336" s="41" t="s">
        <v>2485</v>
      </c>
      <c r="E336" s="35" t="s">
        <v>2479</v>
      </c>
      <c r="F336" s="35" t="s">
        <v>2477</v>
      </c>
      <c r="G336" s="35">
        <v>42</v>
      </c>
      <c r="H336" s="81">
        <f>G336+G335</f>
        <v>102</v>
      </c>
    </row>
    <row r="337" spans="1:8" ht="15" customHeight="1" x14ac:dyDescent="0.3">
      <c r="A337" s="40" t="s">
        <v>2791</v>
      </c>
      <c r="B337" s="36">
        <f t="shared" ref="B337:B345" si="17">B336+1</f>
        <v>8</v>
      </c>
      <c r="C337" s="37" t="s">
        <v>2801</v>
      </c>
      <c r="D337" s="38" t="s">
        <v>2802</v>
      </c>
      <c r="E337" s="35" t="s">
        <v>2479</v>
      </c>
      <c r="F337" s="35" t="s">
        <v>2477</v>
      </c>
      <c r="G337" s="35">
        <v>22</v>
      </c>
      <c r="H337" s="39">
        <f t="shared" ref="H337:H344" si="18">+G337</f>
        <v>22</v>
      </c>
    </row>
    <row r="338" spans="1:8" ht="15" customHeight="1" x14ac:dyDescent="0.3">
      <c r="A338" s="40" t="s">
        <v>2791</v>
      </c>
      <c r="B338" s="36">
        <f t="shared" si="17"/>
        <v>9</v>
      </c>
      <c r="C338" s="37" t="s">
        <v>2803</v>
      </c>
      <c r="D338" s="38" t="s">
        <v>2485</v>
      </c>
      <c r="E338" s="35" t="s">
        <v>2479</v>
      </c>
      <c r="F338" s="35" t="s">
        <v>2477</v>
      </c>
      <c r="G338" s="35">
        <v>5</v>
      </c>
      <c r="H338" s="39">
        <f t="shared" si="18"/>
        <v>5</v>
      </c>
    </row>
    <row r="339" spans="1:8" ht="15" customHeight="1" x14ac:dyDescent="0.3">
      <c r="A339" s="40" t="s">
        <v>2791</v>
      </c>
      <c r="B339" s="36">
        <f t="shared" si="17"/>
        <v>10</v>
      </c>
      <c r="C339" s="37" t="s">
        <v>2804</v>
      </c>
      <c r="D339" s="38" t="s">
        <v>2485</v>
      </c>
      <c r="E339" s="35" t="s">
        <v>2479</v>
      </c>
      <c r="F339" s="35" t="s">
        <v>2477</v>
      </c>
      <c r="G339" s="35">
        <v>5</v>
      </c>
      <c r="H339" s="39">
        <f t="shared" si="18"/>
        <v>5</v>
      </c>
    </row>
    <row r="340" spans="1:8" ht="15" customHeight="1" x14ac:dyDescent="0.3">
      <c r="A340" s="40" t="s">
        <v>2791</v>
      </c>
      <c r="B340" s="36">
        <f t="shared" si="17"/>
        <v>11</v>
      </c>
      <c r="C340" s="37" t="s">
        <v>2805</v>
      </c>
      <c r="D340" s="38" t="s">
        <v>2485</v>
      </c>
      <c r="E340" s="35" t="s">
        <v>2479</v>
      </c>
      <c r="F340" s="35" t="s">
        <v>2477</v>
      </c>
      <c r="G340" s="35">
        <v>5</v>
      </c>
      <c r="H340" s="39">
        <f t="shared" si="18"/>
        <v>5</v>
      </c>
    </row>
    <row r="341" spans="1:8" ht="15" customHeight="1" x14ac:dyDescent="0.3">
      <c r="A341" s="40" t="s">
        <v>2791</v>
      </c>
      <c r="B341" s="36">
        <f t="shared" si="17"/>
        <v>12</v>
      </c>
      <c r="C341" s="37" t="s">
        <v>2806</v>
      </c>
      <c r="D341" s="38" t="s">
        <v>2485</v>
      </c>
      <c r="E341" s="35" t="s">
        <v>2479</v>
      </c>
      <c r="F341" s="35" t="s">
        <v>2477</v>
      </c>
      <c r="G341" s="35">
        <v>6</v>
      </c>
      <c r="H341" s="39">
        <f t="shared" si="18"/>
        <v>6</v>
      </c>
    </row>
    <row r="342" spans="1:8" ht="15" customHeight="1" x14ac:dyDescent="0.3">
      <c r="A342" s="40" t="s">
        <v>2791</v>
      </c>
      <c r="B342" s="36">
        <f t="shared" si="17"/>
        <v>13</v>
      </c>
      <c r="C342" s="37" t="s">
        <v>2807</v>
      </c>
      <c r="D342" s="38" t="s">
        <v>2485</v>
      </c>
      <c r="E342" s="35" t="s">
        <v>2479</v>
      </c>
      <c r="F342" s="35" t="s">
        <v>2477</v>
      </c>
      <c r="G342" s="35">
        <v>37</v>
      </c>
      <c r="H342" s="39">
        <f t="shared" si="18"/>
        <v>37</v>
      </c>
    </row>
    <row r="343" spans="1:8" ht="15" customHeight="1" x14ac:dyDescent="0.3">
      <c r="A343" s="40" t="s">
        <v>2791</v>
      </c>
      <c r="B343" s="36">
        <f t="shared" si="17"/>
        <v>14</v>
      </c>
      <c r="C343" s="37" t="s">
        <v>2808</v>
      </c>
      <c r="D343" s="38" t="s">
        <v>2485</v>
      </c>
      <c r="E343" s="35" t="s">
        <v>2479</v>
      </c>
      <c r="F343" s="35" t="s">
        <v>2477</v>
      </c>
      <c r="G343" s="35">
        <v>10</v>
      </c>
      <c r="H343" s="39">
        <f t="shared" si="18"/>
        <v>10</v>
      </c>
    </row>
    <row r="344" spans="1:8" ht="15" customHeight="1" x14ac:dyDescent="0.3">
      <c r="A344" s="40" t="s">
        <v>2791</v>
      </c>
      <c r="B344" s="36">
        <f t="shared" si="17"/>
        <v>15</v>
      </c>
      <c r="C344" s="37" t="s">
        <v>2796</v>
      </c>
      <c r="D344" s="38" t="s">
        <v>2737</v>
      </c>
      <c r="E344" s="35" t="s">
        <v>2474</v>
      </c>
      <c r="F344" s="35" t="s">
        <v>2477</v>
      </c>
      <c r="G344" s="35">
        <v>33</v>
      </c>
      <c r="H344" s="44">
        <f t="shared" si="18"/>
        <v>33</v>
      </c>
    </row>
    <row r="345" spans="1:8" ht="15" customHeight="1" x14ac:dyDescent="0.3">
      <c r="A345" s="40" t="s">
        <v>2791</v>
      </c>
      <c r="B345" s="36">
        <f t="shared" si="17"/>
        <v>16</v>
      </c>
      <c r="C345" s="37" t="s">
        <v>2809</v>
      </c>
      <c r="D345" s="38" t="s">
        <v>109</v>
      </c>
      <c r="E345" s="35" t="s">
        <v>2479</v>
      </c>
      <c r="F345" s="35" t="s">
        <v>2477</v>
      </c>
      <c r="G345" s="35">
        <v>30</v>
      </c>
      <c r="H345" s="81">
        <f>+G346+G345</f>
        <v>36</v>
      </c>
    </row>
    <row r="346" spans="1:8" ht="15" customHeight="1" x14ac:dyDescent="0.3">
      <c r="A346" s="40" t="s">
        <v>2791</v>
      </c>
      <c r="B346" s="36">
        <f>B345</f>
        <v>16</v>
      </c>
      <c r="C346" s="37" t="s">
        <v>2809</v>
      </c>
      <c r="D346" s="38" t="s">
        <v>2810</v>
      </c>
      <c r="E346" s="35" t="s">
        <v>2474</v>
      </c>
      <c r="F346" s="35" t="s">
        <v>2477</v>
      </c>
      <c r="G346" s="35">
        <v>6</v>
      </c>
      <c r="H346" s="81">
        <f>G346+G345</f>
        <v>36</v>
      </c>
    </row>
    <row r="347" spans="1:8" ht="15" customHeight="1" x14ac:dyDescent="0.3">
      <c r="A347" s="40" t="s">
        <v>2791</v>
      </c>
      <c r="B347" s="36">
        <f>B346+1</f>
        <v>17</v>
      </c>
      <c r="C347" s="37" t="s">
        <v>2811</v>
      </c>
      <c r="D347" s="38" t="s">
        <v>109</v>
      </c>
      <c r="E347" s="35" t="s">
        <v>2479</v>
      </c>
      <c r="F347" s="35" t="s">
        <v>2477</v>
      </c>
      <c r="G347" s="35">
        <v>10</v>
      </c>
      <c r="H347" s="81">
        <f>G347+G348</f>
        <v>13</v>
      </c>
    </row>
    <row r="348" spans="1:8" ht="15" customHeight="1" x14ac:dyDescent="0.3">
      <c r="A348" s="40" t="s">
        <v>2791</v>
      </c>
      <c r="B348" s="36">
        <f>B347</f>
        <v>17</v>
      </c>
      <c r="C348" s="37" t="s">
        <v>2811</v>
      </c>
      <c r="D348" s="38" t="s">
        <v>2541</v>
      </c>
      <c r="E348" s="35" t="s">
        <v>2474</v>
      </c>
      <c r="F348" s="35" t="s">
        <v>2477</v>
      </c>
      <c r="G348" s="35">
        <v>3</v>
      </c>
      <c r="H348" s="81">
        <f>G348+G347</f>
        <v>13</v>
      </c>
    </row>
    <row r="349" spans="1:8" ht="15" customHeight="1" x14ac:dyDescent="0.3">
      <c r="A349" s="40" t="s">
        <v>2791</v>
      </c>
      <c r="B349" s="36">
        <f>B348+1</f>
        <v>18</v>
      </c>
      <c r="C349" s="37" t="s">
        <v>2812</v>
      </c>
      <c r="D349" s="38" t="s">
        <v>109</v>
      </c>
      <c r="E349" s="35" t="s">
        <v>2479</v>
      </c>
      <c r="F349" s="35" t="s">
        <v>2477</v>
      </c>
      <c r="G349" s="35">
        <v>25</v>
      </c>
      <c r="H349" s="81">
        <f>+G349+G350</f>
        <v>28</v>
      </c>
    </row>
    <row r="350" spans="1:8" ht="15" customHeight="1" x14ac:dyDescent="0.3">
      <c r="A350" s="40" t="s">
        <v>2791</v>
      </c>
      <c r="B350" s="36">
        <f>B349</f>
        <v>18</v>
      </c>
      <c r="C350" s="37" t="s">
        <v>2812</v>
      </c>
      <c r="D350" s="38" t="s">
        <v>2541</v>
      </c>
      <c r="E350" s="35" t="s">
        <v>2474</v>
      </c>
      <c r="F350" s="35" t="s">
        <v>2477</v>
      </c>
      <c r="G350" s="35">
        <v>3</v>
      </c>
      <c r="H350" s="81">
        <f>G350+G349</f>
        <v>28</v>
      </c>
    </row>
    <row r="351" spans="1:8" ht="15" customHeight="1" x14ac:dyDescent="0.3">
      <c r="A351" s="40" t="s">
        <v>2791</v>
      </c>
      <c r="B351" s="36">
        <f>B350+1</f>
        <v>19</v>
      </c>
      <c r="C351" s="37" t="s">
        <v>2813</v>
      </c>
      <c r="D351" s="38" t="s">
        <v>109</v>
      </c>
      <c r="E351" s="35" t="s">
        <v>2479</v>
      </c>
      <c r="F351" s="35" t="s">
        <v>2477</v>
      </c>
      <c r="G351" s="35">
        <v>37</v>
      </c>
      <c r="H351" s="39">
        <f>+G351</f>
        <v>37</v>
      </c>
    </row>
    <row r="352" spans="1:8" ht="15" customHeight="1" x14ac:dyDescent="0.3">
      <c r="A352" s="40" t="s">
        <v>2791</v>
      </c>
      <c r="B352" s="36">
        <f>B351+1</f>
        <v>20</v>
      </c>
      <c r="C352" s="37" t="s">
        <v>2439</v>
      </c>
      <c r="D352" s="38" t="s">
        <v>109</v>
      </c>
      <c r="E352" s="35" t="s">
        <v>2479</v>
      </c>
      <c r="F352" s="35" t="s">
        <v>2477</v>
      </c>
      <c r="G352" s="35">
        <v>37</v>
      </c>
      <c r="H352" s="39">
        <f>+G352</f>
        <v>37</v>
      </c>
    </row>
    <row r="353" spans="1:8" ht="15" customHeight="1" x14ac:dyDescent="0.3">
      <c r="A353" s="40" t="s">
        <v>2791</v>
      </c>
      <c r="B353" s="36">
        <f>B352+1</f>
        <v>21</v>
      </c>
      <c r="C353" s="37" t="s">
        <v>2440</v>
      </c>
      <c r="D353" s="38" t="s">
        <v>2541</v>
      </c>
      <c r="E353" s="35" t="s">
        <v>2474</v>
      </c>
      <c r="F353" s="35" t="s">
        <v>2477</v>
      </c>
      <c r="G353" s="35">
        <v>3</v>
      </c>
      <c r="H353" s="81">
        <f>+G353+G354</f>
        <v>45</v>
      </c>
    </row>
    <row r="354" spans="1:8" ht="15" customHeight="1" x14ac:dyDescent="0.3">
      <c r="A354" s="40" t="s">
        <v>2791</v>
      </c>
      <c r="B354" s="36">
        <f>B353</f>
        <v>21</v>
      </c>
      <c r="C354" s="37" t="s">
        <v>2440</v>
      </c>
      <c r="D354" s="38" t="s">
        <v>109</v>
      </c>
      <c r="E354" s="35" t="s">
        <v>2479</v>
      </c>
      <c r="F354" s="35" t="s">
        <v>2477</v>
      </c>
      <c r="G354" s="35">
        <v>42</v>
      </c>
      <c r="H354" s="81">
        <f>G354+G353</f>
        <v>45</v>
      </c>
    </row>
    <row r="355" spans="1:8" ht="15" customHeight="1" x14ac:dyDescent="0.3">
      <c r="A355" s="40" t="s">
        <v>2791</v>
      </c>
      <c r="B355" s="36">
        <f>B354+1</f>
        <v>22</v>
      </c>
      <c r="C355" s="37" t="s">
        <v>2441</v>
      </c>
      <c r="D355" s="38" t="s">
        <v>2541</v>
      </c>
      <c r="E355" s="35" t="s">
        <v>2474</v>
      </c>
      <c r="F355" s="35" t="s">
        <v>2477</v>
      </c>
      <c r="G355" s="35">
        <v>3</v>
      </c>
      <c r="H355" s="81">
        <f>+G355+G356</f>
        <v>45</v>
      </c>
    </row>
    <row r="356" spans="1:8" ht="15" customHeight="1" x14ac:dyDescent="0.3">
      <c r="A356" s="40" t="s">
        <v>2791</v>
      </c>
      <c r="B356" s="36">
        <f>B355</f>
        <v>22</v>
      </c>
      <c r="C356" s="37" t="s">
        <v>2441</v>
      </c>
      <c r="D356" s="38" t="s">
        <v>109</v>
      </c>
      <c r="E356" s="35" t="s">
        <v>2479</v>
      </c>
      <c r="F356" s="35" t="s">
        <v>2477</v>
      </c>
      <c r="G356" s="35">
        <v>42</v>
      </c>
      <c r="H356" s="81">
        <f>G356+G355</f>
        <v>45</v>
      </c>
    </row>
    <row r="357" spans="1:8" ht="15" customHeight="1" x14ac:dyDescent="0.3">
      <c r="A357" s="40" t="s">
        <v>2791</v>
      </c>
      <c r="B357" s="36">
        <f t="shared" ref="B357:B380" si="19">B356+1</f>
        <v>23</v>
      </c>
      <c r="C357" s="37" t="s">
        <v>2814</v>
      </c>
      <c r="D357" s="38" t="s">
        <v>2537</v>
      </c>
      <c r="E357" s="35" t="s">
        <v>2474</v>
      </c>
      <c r="F357" s="35" t="s">
        <v>2477</v>
      </c>
      <c r="G357" s="35">
        <v>6</v>
      </c>
      <c r="H357" s="39">
        <f t="shared" ref="H357:H379" si="20">+G357</f>
        <v>6</v>
      </c>
    </row>
    <row r="358" spans="1:8" ht="15" customHeight="1" x14ac:dyDescent="0.3">
      <c r="A358" s="40" t="s">
        <v>2791</v>
      </c>
      <c r="B358" s="36">
        <f t="shared" si="19"/>
        <v>24</v>
      </c>
      <c r="C358" s="37" t="s">
        <v>2815</v>
      </c>
      <c r="D358" s="38" t="s">
        <v>2577</v>
      </c>
      <c r="E358" s="35" t="s">
        <v>2479</v>
      </c>
      <c r="F358" s="35" t="s">
        <v>2477</v>
      </c>
      <c r="G358" s="35">
        <v>6</v>
      </c>
      <c r="H358" s="39">
        <f t="shared" si="20"/>
        <v>6</v>
      </c>
    </row>
    <row r="359" spans="1:8" ht="15" customHeight="1" x14ac:dyDescent="0.3">
      <c r="A359" s="40" t="s">
        <v>2791</v>
      </c>
      <c r="B359" s="36">
        <f t="shared" si="19"/>
        <v>25</v>
      </c>
      <c r="C359" s="37" t="s">
        <v>2816</v>
      </c>
      <c r="D359" s="38" t="s">
        <v>2577</v>
      </c>
      <c r="E359" s="35" t="s">
        <v>2479</v>
      </c>
      <c r="F359" s="35" t="s">
        <v>2477</v>
      </c>
      <c r="G359" s="35">
        <v>6</v>
      </c>
      <c r="H359" s="39">
        <f t="shared" si="20"/>
        <v>6</v>
      </c>
    </row>
    <row r="360" spans="1:8" ht="15" customHeight="1" x14ac:dyDescent="0.3">
      <c r="A360" s="40" t="s">
        <v>2791</v>
      </c>
      <c r="B360" s="36">
        <f t="shared" si="19"/>
        <v>26</v>
      </c>
      <c r="C360" s="37" t="s">
        <v>2817</v>
      </c>
      <c r="D360" s="38" t="s">
        <v>2577</v>
      </c>
      <c r="E360" s="35" t="s">
        <v>2479</v>
      </c>
      <c r="F360" s="35" t="s">
        <v>2477</v>
      </c>
      <c r="G360" s="35">
        <v>6</v>
      </c>
      <c r="H360" s="39">
        <f t="shared" si="20"/>
        <v>6</v>
      </c>
    </row>
    <row r="361" spans="1:8" ht="15" customHeight="1" x14ac:dyDescent="0.3">
      <c r="A361" s="40" t="s">
        <v>2791</v>
      </c>
      <c r="B361" s="36">
        <f t="shared" si="19"/>
        <v>27</v>
      </c>
      <c r="C361" s="37" t="s">
        <v>2818</v>
      </c>
      <c r="D361" s="38" t="s">
        <v>2577</v>
      </c>
      <c r="E361" s="35" t="s">
        <v>2479</v>
      </c>
      <c r="F361" s="35" t="s">
        <v>2477</v>
      </c>
      <c r="G361" s="35">
        <v>6</v>
      </c>
      <c r="H361" s="39">
        <f t="shared" si="20"/>
        <v>6</v>
      </c>
    </row>
    <row r="362" spans="1:8" ht="15" customHeight="1" x14ac:dyDescent="0.3">
      <c r="A362" s="40" t="s">
        <v>2791</v>
      </c>
      <c r="B362" s="36">
        <f t="shared" si="19"/>
        <v>28</v>
      </c>
      <c r="C362" s="37" t="s">
        <v>2819</v>
      </c>
      <c r="D362" s="38" t="s">
        <v>2620</v>
      </c>
      <c r="E362" s="35" t="s">
        <v>2474</v>
      </c>
      <c r="F362" s="35" t="s">
        <v>2477</v>
      </c>
      <c r="G362" s="35">
        <v>2</v>
      </c>
      <c r="H362" s="39">
        <f t="shared" si="20"/>
        <v>2</v>
      </c>
    </row>
    <row r="363" spans="1:8" ht="15" customHeight="1" x14ac:dyDescent="0.3">
      <c r="A363" s="40" t="s">
        <v>2791</v>
      </c>
      <c r="B363" s="36">
        <f t="shared" si="19"/>
        <v>29</v>
      </c>
      <c r="C363" s="37" t="s">
        <v>2820</v>
      </c>
      <c r="D363" s="38" t="s">
        <v>2577</v>
      </c>
      <c r="E363" s="35" t="s">
        <v>2479</v>
      </c>
      <c r="F363" s="35" t="s">
        <v>2477</v>
      </c>
      <c r="G363" s="35">
        <v>6</v>
      </c>
      <c r="H363" s="39">
        <f t="shared" si="20"/>
        <v>6</v>
      </c>
    </row>
    <row r="364" spans="1:8" ht="15" customHeight="1" x14ac:dyDescent="0.3">
      <c r="A364" s="40" t="s">
        <v>2791</v>
      </c>
      <c r="B364" s="36">
        <f t="shared" si="19"/>
        <v>30</v>
      </c>
      <c r="C364" s="37" t="s">
        <v>2821</v>
      </c>
      <c r="D364" s="38" t="s">
        <v>2568</v>
      </c>
      <c r="E364" s="35" t="s">
        <v>2474</v>
      </c>
      <c r="F364" s="35" t="s">
        <v>2477</v>
      </c>
      <c r="G364" s="35">
        <v>5</v>
      </c>
      <c r="H364" s="39">
        <f t="shared" si="20"/>
        <v>5</v>
      </c>
    </row>
    <row r="365" spans="1:8" ht="15" customHeight="1" x14ac:dyDescent="0.3">
      <c r="A365" s="40" t="s">
        <v>2791</v>
      </c>
      <c r="B365" s="36">
        <f t="shared" si="19"/>
        <v>31</v>
      </c>
      <c r="C365" s="37" t="s">
        <v>2822</v>
      </c>
      <c r="D365" s="38" t="s">
        <v>2823</v>
      </c>
      <c r="E365" s="35" t="s">
        <v>2474</v>
      </c>
      <c r="F365" s="35" t="s">
        <v>2477</v>
      </c>
      <c r="G365" s="35">
        <v>6</v>
      </c>
      <c r="H365" s="39">
        <f t="shared" si="20"/>
        <v>6</v>
      </c>
    </row>
    <row r="366" spans="1:8" ht="15" customHeight="1" x14ac:dyDescent="0.3">
      <c r="A366" s="40" t="s">
        <v>2791</v>
      </c>
      <c r="B366" s="36">
        <f t="shared" si="19"/>
        <v>32</v>
      </c>
      <c r="C366" s="37" t="s">
        <v>2824</v>
      </c>
      <c r="D366" s="38" t="s">
        <v>2577</v>
      </c>
      <c r="E366" s="35" t="s">
        <v>2479</v>
      </c>
      <c r="F366" s="35" t="s">
        <v>2477</v>
      </c>
      <c r="G366" s="35">
        <v>6</v>
      </c>
      <c r="H366" s="39">
        <f t="shared" si="20"/>
        <v>6</v>
      </c>
    </row>
    <row r="367" spans="1:8" ht="15" customHeight="1" x14ac:dyDescent="0.3">
      <c r="A367" s="40" t="s">
        <v>2791</v>
      </c>
      <c r="B367" s="36">
        <f t="shared" si="19"/>
        <v>33</v>
      </c>
      <c r="C367" s="37" t="s">
        <v>2825</v>
      </c>
      <c r="D367" s="38" t="s">
        <v>2826</v>
      </c>
      <c r="E367" s="35" t="s">
        <v>2474</v>
      </c>
      <c r="F367" s="35" t="s">
        <v>2477</v>
      </c>
      <c r="G367" s="35">
        <v>10</v>
      </c>
      <c r="H367" s="39">
        <f t="shared" si="20"/>
        <v>10</v>
      </c>
    </row>
    <row r="368" spans="1:8" ht="15" customHeight="1" x14ac:dyDescent="0.3">
      <c r="A368" s="40" t="s">
        <v>2791</v>
      </c>
      <c r="B368" s="36">
        <f t="shared" si="19"/>
        <v>34</v>
      </c>
      <c r="C368" s="45" t="s">
        <v>2827</v>
      </c>
      <c r="D368" s="38" t="s">
        <v>2589</v>
      </c>
      <c r="E368" s="35" t="s">
        <v>2479</v>
      </c>
      <c r="F368" s="35" t="s">
        <v>2477</v>
      </c>
      <c r="G368" s="35">
        <v>37</v>
      </c>
      <c r="H368" s="39">
        <f t="shared" si="20"/>
        <v>37</v>
      </c>
    </row>
    <row r="369" spans="1:8" ht="15" customHeight="1" x14ac:dyDescent="0.3">
      <c r="A369" s="40" t="s">
        <v>2791</v>
      </c>
      <c r="B369" s="36">
        <f t="shared" si="19"/>
        <v>35</v>
      </c>
      <c r="C369" s="37" t="s">
        <v>2828</v>
      </c>
      <c r="D369" s="38" t="s">
        <v>8</v>
      </c>
      <c r="E369" s="35" t="s">
        <v>2479</v>
      </c>
      <c r="F369" s="35" t="s">
        <v>2477</v>
      </c>
      <c r="G369" s="35">
        <v>37</v>
      </c>
      <c r="H369" s="39">
        <f t="shared" si="20"/>
        <v>37</v>
      </c>
    </row>
    <row r="370" spans="1:8" ht="15" customHeight="1" x14ac:dyDescent="0.3">
      <c r="A370" s="40" t="s">
        <v>2791</v>
      </c>
      <c r="B370" s="36">
        <f t="shared" si="19"/>
        <v>36</v>
      </c>
      <c r="C370" s="37" t="s">
        <v>2829</v>
      </c>
      <c r="D370" s="38" t="s">
        <v>2686</v>
      </c>
      <c r="E370" s="35" t="s">
        <v>2479</v>
      </c>
      <c r="F370" s="35" t="s">
        <v>2477</v>
      </c>
      <c r="G370" s="35">
        <v>114</v>
      </c>
      <c r="H370" s="39">
        <f t="shared" si="20"/>
        <v>114</v>
      </c>
    </row>
    <row r="371" spans="1:8" ht="15" customHeight="1" x14ac:dyDescent="0.3">
      <c r="A371" s="40" t="s">
        <v>2791</v>
      </c>
      <c r="B371" s="36">
        <f t="shared" si="19"/>
        <v>37</v>
      </c>
      <c r="C371" s="37" t="s">
        <v>2830</v>
      </c>
      <c r="D371" s="38" t="s">
        <v>8</v>
      </c>
      <c r="E371" s="35" t="s">
        <v>2479</v>
      </c>
      <c r="F371" s="35" t="s">
        <v>2477</v>
      </c>
      <c r="G371" s="35">
        <v>54</v>
      </c>
      <c r="H371" s="39">
        <f t="shared" si="20"/>
        <v>54</v>
      </c>
    </row>
    <row r="372" spans="1:8" ht="15" customHeight="1" x14ac:dyDescent="0.3">
      <c r="A372" s="40" t="s">
        <v>2791</v>
      </c>
      <c r="B372" s="36">
        <f t="shared" si="19"/>
        <v>38</v>
      </c>
      <c r="C372" s="37" t="s">
        <v>2831</v>
      </c>
      <c r="D372" s="38" t="s">
        <v>8</v>
      </c>
      <c r="E372" s="35" t="s">
        <v>2479</v>
      </c>
      <c r="F372" s="35" t="s">
        <v>2477</v>
      </c>
      <c r="G372" s="35">
        <v>72</v>
      </c>
      <c r="H372" s="39">
        <f t="shared" si="20"/>
        <v>72</v>
      </c>
    </row>
    <row r="373" spans="1:8" ht="15" customHeight="1" x14ac:dyDescent="0.3">
      <c r="A373" s="40" t="s">
        <v>2791</v>
      </c>
      <c r="B373" s="36">
        <f t="shared" si="19"/>
        <v>39</v>
      </c>
      <c r="C373" s="37" t="s">
        <v>2675</v>
      </c>
      <c r="D373" s="38" t="s">
        <v>2589</v>
      </c>
      <c r="E373" s="35" t="s">
        <v>2479</v>
      </c>
      <c r="F373" s="35" t="s">
        <v>2477</v>
      </c>
      <c r="G373" s="35">
        <v>72</v>
      </c>
      <c r="H373" s="39">
        <f t="shared" si="20"/>
        <v>72</v>
      </c>
    </row>
    <row r="374" spans="1:8" ht="15" customHeight="1" x14ac:dyDescent="0.3">
      <c r="A374" s="40" t="s">
        <v>2791</v>
      </c>
      <c r="B374" s="36">
        <f t="shared" si="19"/>
        <v>40</v>
      </c>
      <c r="C374" s="37" t="s">
        <v>2832</v>
      </c>
      <c r="D374" s="38" t="s">
        <v>2605</v>
      </c>
      <c r="E374" s="42" t="s">
        <v>2479</v>
      </c>
      <c r="F374" s="42" t="s">
        <v>2477</v>
      </c>
      <c r="G374" s="42">
        <v>72</v>
      </c>
      <c r="H374" s="42">
        <f t="shared" si="20"/>
        <v>72</v>
      </c>
    </row>
    <row r="375" spans="1:8" ht="15" customHeight="1" x14ac:dyDescent="0.3">
      <c r="A375" s="40" t="s">
        <v>2791</v>
      </c>
      <c r="B375" s="36">
        <f t="shared" si="19"/>
        <v>41</v>
      </c>
      <c r="C375" s="37" t="s">
        <v>2833</v>
      </c>
      <c r="D375" s="38" t="s">
        <v>8</v>
      </c>
      <c r="E375" s="35" t="s">
        <v>2479</v>
      </c>
      <c r="F375" s="35" t="s">
        <v>2477</v>
      </c>
      <c r="G375" s="35">
        <v>72</v>
      </c>
      <c r="H375" s="39">
        <f t="shared" si="20"/>
        <v>72</v>
      </c>
    </row>
    <row r="376" spans="1:8" ht="15" customHeight="1" x14ac:dyDescent="0.3">
      <c r="A376" s="40" t="s">
        <v>2791</v>
      </c>
      <c r="B376" s="36">
        <f t="shared" si="19"/>
        <v>42</v>
      </c>
      <c r="C376" s="37" t="s">
        <v>2834</v>
      </c>
      <c r="D376" s="38" t="s">
        <v>8</v>
      </c>
      <c r="E376" s="35" t="s">
        <v>2479</v>
      </c>
      <c r="F376" s="35" t="s">
        <v>2477</v>
      </c>
      <c r="G376" s="35">
        <v>22</v>
      </c>
      <c r="H376" s="39">
        <f t="shared" si="20"/>
        <v>22</v>
      </c>
    </row>
    <row r="377" spans="1:8" ht="15" customHeight="1" x14ac:dyDescent="0.3">
      <c r="A377" s="40" t="s">
        <v>2791</v>
      </c>
      <c r="B377" s="36">
        <f t="shared" si="19"/>
        <v>43</v>
      </c>
      <c r="C377" s="37" t="s">
        <v>2835</v>
      </c>
      <c r="D377" s="38" t="s">
        <v>8</v>
      </c>
      <c r="E377" s="35" t="s">
        <v>2479</v>
      </c>
      <c r="F377" s="35" t="s">
        <v>2477</v>
      </c>
      <c r="G377" s="35">
        <v>60</v>
      </c>
      <c r="H377" s="39">
        <f t="shared" si="20"/>
        <v>60</v>
      </c>
    </row>
    <row r="378" spans="1:8" ht="15" customHeight="1" x14ac:dyDescent="0.3">
      <c r="A378" s="40" t="s">
        <v>2791</v>
      </c>
      <c r="B378" s="36">
        <f t="shared" si="19"/>
        <v>44</v>
      </c>
      <c r="C378" s="37" t="s">
        <v>2836</v>
      </c>
      <c r="D378" s="38" t="s">
        <v>8</v>
      </c>
      <c r="E378" s="35" t="s">
        <v>2479</v>
      </c>
      <c r="F378" s="35" t="s">
        <v>2477</v>
      </c>
      <c r="G378" s="35">
        <v>10</v>
      </c>
      <c r="H378" s="39">
        <f t="shared" si="20"/>
        <v>10</v>
      </c>
    </row>
    <row r="379" spans="1:8" ht="15" customHeight="1" x14ac:dyDescent="0.3">
      <c r="A379" s="40" t="s">
        <v>2791</v>
      </c>
      <c r="B379" s="36">
        <f t="shared" si="19"/>
        <v>45</v>
      </c>
      <c r="C379" s="37" t="s">
        <v>2837</v>
      </c>
      <c r="D379" s="38" t="s">
        <v>8</v>
      </c>
      <c r="E379" s="35" t="s">
        <v>2479</v>
      </c>
      <c r="F379" s="35" t="s">
        <v>2477</v>
      </c>
      <c r="G379" s="35">
        <v>31</v>
      </c>
      <c r="H379" s="39">
        <f t="shared" si="20"/>
        <v>31</v>
      </c>
    </row>
    <row r="380" spans="1:8" ht="15" customHeight="1" x14ac:dyDescent="0.3">
      <c r="A380" s="40" t="s">
        <v>2791</v>
      </c>
      <c r="B380" s="36">
        <f t="shared" si="19"/>
        <v>46</v>
      </c>
      <c r="C380" s="37" t="s">
        <v>2838</v>
      </c>
      <c r="D380" s="38" t="s">
        <v>2839</v>
      </c>
      <c r="E380" s="35" t="s">
        <v>2479</v>
      </c>
      <c r="F380" s="35" t="s">
        <v>2477</v>
      </c>
      <c r="G380" s="35">
        <v>72</v>
      </c>
      <c r="H380" s="81">
        <f>+G380+G381</f>
        <v>417</v>
      </c>
    </row>
    <row r="381" spans="1:8" ht="15" customHeight="1" x14ac:dyDescent="0.3">
      <c r="A381" s="40" t="s">
        <v>2791</v>
      </c>
      <c r="B381" s="36">
        <f>B380</f>
        <v>46</v>
      </c>
      <c r="C381" s="37" t="s">
        <v>2838</v>
      </c>
      <c r="D381" s="38" t="s">
        <v>2525</v>
      </c>
      <c r="E381" s="35" t="s">
        <v>2474</v>
      </c>
      <c r="F381" s="35" t="s">
        <v>2475</v>
      </c>
      <c r="G381" s="35">
        <v>345</v>
      </c>
      <c r="H381" s="81"/>
    </row>
    <row r="382" spans="1:8" ht="15" customHeight="1" x14ac:dyDescent="0.3">
      <c r="A382" s="40" t="s">
        <v>2791</v>
      </c>
      <c r="B382" s="36">
        <f>B381+1</f>
        <v>47</v>
      </c>
      <c r="C382" s="37" t="s">
        <v>2840</v>
      </c>
      <c r="D382" s="38" t="s">
        <v>2525</v>
      </c>
      <c r="E382" s="35" t="s">
        <v>2474</v>
      </c>
      <c r="F382" s="35" t="s">
        <v>2475</v>
      </c>
      <c r="G382" s="35">
        <v>525</v>
      </c>
      <c r="H382" s="81">
        <f>+G382+G383</f>
        <v>597</v>
      </c>
    </row>
    <row r="383" spans="1:8" ht="15" customHeight="1" x14ac:dyDescent="0.3">
      <c r="A383" s="40" t="s">
        <v>2791</v>
      </c>
      <c r="B383" s="36">
        <f>B382</f>
        <v>47</v>
      </c>
      <c r="C383" s="37" t="s">
        <v>2840</v>
      </c>
      <c r="D383" s="38" t="s">
        <v>2841</v>
      </c>
      <c r="E383" s="35" t="s">
        <v>2479</v>
      </c>
      <c r="F383" s="35" t="s">
        <v>2477</v>
      </c>
      <c r="G383" s="35">
        <v>72</v>
      </c>
      <c r="H383" s="81">
        <f>G383+G382</f>
        <v>597</v>
      </c>
    </row>
    <row r="384" spans="1:8" ht="15" customHeight="1" x14ac:dyDescent="0.3">
      <c r="A384" s="40" t="s">
        <v>2791</v>
      </c>
      <c r="B384" s="36">
        <f>B383+1</f>
        <v>48</v>
      </c>
      <c r="C384" s="37" t="s">
        <v>2842</v>
      </c>
      <c r="D384" s="38" t="s">
        <v>8</v>
      </c>
      <c r="E384" s="35" t="s">
        <v>2479</v>
      </c>
      <c r="F384" s="35" t="s">
        <v>2477</v>
      </c>
      <c r="G384" s="35">
        <v>60</v>
      </c>
      <c r="H384" s="39">
        <f>+G384</f>
        <v>60</v>
      </c>
    </row>
    <row r="385" spans="1:8" ht="15" customHeight="1" x14ac:dyDescent="0.3">
      <c r="A385" s="40" t="s">
        <v>2791</v>
      </c>
      <c r="B385" s="36">
        <f>B384+1</f>
        <v>49</v>
      </c>
      <c r="C385" s="37" t="s">
        <v>2843</v>
      </c>
      <c r="D385" s="38" t="s">
        <v>2686</v>
      </c>
      <c r="E385" s="35" t="s">
        <v>2479</v>
      </c>
      <c r="F385" s="35" t="s">
        <v>2477</v>
      </c>
      <c r="G385" s="35">
        <v>66</v>
      </c>
      <c r="H385" s="39">
        <f>+G385</f>
        <v>66</v>
      </c>
    </row>
    <row r="386" spans="1:8" ht="15" customHeight="1" x14ac:dyDescent="0.3">
      <c r="A386" s="40" t="s">
        <v>2791</v>
      </c>
      <c r="B386" s="36">
        <f>B385+1</f>
        <v>50</v>
      </c>
      <c r="C386" s="37" t="s">
        <v>2844</v>
      </c>
      <c r="D386" s="43" t="s">
        <v>2845</v>
      </c>
      <c r="E386" s="35" t="s">
        <v>2479</v>
      </c>
      <c r="F386" s="35" t="s">
        <v>2477</v>
      </c>
      <c r="G386" s="35">
        <v>95</v>
      </c>
      <c r="H386" s="81">
        <f>SUM(G386:G387)</f>
        <v>395</v>
      </c>
    </row>
    <row r="387" spans="1:8" ht="15" customHeight="1" x14ac:dyDescent="0.3">
      <c r="A387" s="40" t="s">
        <v>2791</v>
      </c>
      <c r="B387" s="36">
        <f>B386</f>
        <v>50</v>
      </c>
      <c r="C387" s="37" t="s">
        <v>2844</v>
      </c>
      <c r="D387" s="46" t="s">
        <v>2846</v>
      </c>
      <c r="E387" s="35" t="s">
        <v>2474</v>
      </c>
      <c r="F387" s="35" t="s">
        <v>2477</v>
      </c>
      <c r="G387" s="35">
        <v>300</v>
      </c>
      <c r="H387" s="81">
        <f>G387+G386</f>
        <v>395</v>
      </c>
    </row>
    <row r="388" spans="1:8" ht="15" customHeight="1" x14ac:dyDescent="0.3">
      <c r="A388" s="40" t="s">
        <v>2791</v>
      </c>
      <c r="B388" s="36">
        <f>B387+1</f>
        <v>51</v>
      </c>
      <c r="C388" s="37" t="s">
        <v>2847</v>
      </c>
      <c r="D388" s="41" t="s">
        <v>2848</v>
      </c>
      <c r="E388" s="35" t="s">
        <v>2479</v>
      </c>
      <c r="F388" s="35" t="s">
        <v>2477</v>
      </c>
      <c r="G388" s="35">
        <v>90</v>
      </c>
      <c r="H388" s="81">
        <f>SUM(G388:G389)</f>
        <v>127</v>
      </c>
    </row>
    <row r="389" spans="1:8" ht="15" customHeight="1" x14ac:dyDescent="0.3">
      <c r="A389" s="40" t="s">
        <v>2791</v>
      </c>
      <c r="B389" s="36">
        <f>B388</f>
        <v>51</v>
      </c>
      <c r="C389" s="37" t="s">
        <v>2847</v>
      </c>
      <c r="D389" s="41" t="s">
        <v>2849</v>
      </c>
      <c r="E389" s="35" t="s">
        <v>2654</v>
      </c>
      <c r="F389" s="35" t="s">
        <v>2477</v>
      </c>
      <c r="G389" s="35">
        <v>37</v>
      </c>
      <c r="H389" s="81">
        <f>G389+G388</f>
        <v>127</v>
      </c>
    </row>
    <row r="390" spans="1:8" ht="15" customHeight="1" x14ac:dyDescent="0.3">
      <c r="A390" s="40" t="s">
        <v>2791</v>
      </c>
      <c r="B390" s="36">
        <f>B389+1</f>
        <v>52</v>
      </c>
      <c r="C390" s="37" t="s">
        <v>2850</v>
      </c>
      <c r="D390" s="41" t="s">
        <v>2845</v>
      </c>
      <c r="E390" s="35" t="s">
        <v>2479</v>
      </c>
      <c r="F390" s="35" t="s">
        <v>2477</v>
      </c>
      <c r="G390" s="35">
        <v>200</v>
      </c>
      <c r="H390" s="81">
        <f>SUM(G390:G391)</f>
        <v>555</v>
      </c>
    </row>
    <row r="391" spans="1:8" ht="15" customHeight="1" x14ac:dyDescent="0.3">
      <c r="A391" s="40" t="s">
        <v>2791</v>
      </c>
      <c r="B391" s="36">
        <f>B390</f>
        <v>52</v>
      </c>
      <c r="C391" s="37" t="s">
        <v>2850</v>
      </c>
      <c r="D391" s="41" t="s">
        <v>2846</v>
      </c>
      <c r="E391" s="35" t="s">
        <v>2474</v>
      </c>
      <c r="F391" s="35" t="s">
        <v>2477</v>
      </c>
      <c r="G391" s="35">
        <v>355</v>
      </c>
      <c r="H391" s="81">
        <f>G391+G390</f>
        <v>555</v>
      </c>
    </row>
    <row r="392" spans="1:8" ht="15" customHeight="1" x14ac:dyDescent="0.3">
      <c r="A392" s="40" t="s">
        <v>2791</v>
      </c>
      <c r="B392" s="36">
        <f>B391+1</f>
        <v>53</v>
      </c>
      <c r="C392" s="37" t="s">
        <v>2851</v>
      </c>
      <c r="D392" s="43" t="s">
        <v>2852</v>
      </c>
      <c r="E392" s="35" t="s">
        <v>2479</v>
      </c>
      <c r="F392" s="35" t="s">
        <v>2477</v>
      </c>
      <c r="G392" s="35">
        <v>205</v>
      </c>
      <c r="H392" s="81">
        <f>G393+G392</f>
        <v>510</v>
      </c>
    </row>
    <row r="393" spans="1:8" ht="15" customHeight="1" x14ac:dyDescent="0.3">
      <c r="A393" s="40" t="s">
        <v>2791</v>
      </c>
      <c r="B393" s="36">
        <f>B392</f>
        <v>53</v>
      </c>
      <c r="C393" s="37" t="s">
        <v>2853</v>
      </c>
      <c r="D393" s="41" t="s">
        <v>2846</v>
      </c>
      <c r="E393" s="35" t="s">
        <v>2474</v>
      </c>
      <c r="F393" s="35" t="s">
        <v>2475</v>
      </c>
      <c r="G393" s="35">
        <v>305</v>
      </c>
      <c r="H393" s="81">
        <f>G393+G392</f>
        <v>510</v>
      </c>
    </row>
    <row r="394" spans="1:8" ht="15" customHeight="1" x14ac:dyDescent="0.3">
      <c r="A394" s="40" t="s">
        <v>2791</v>
      </c>
      <c r="B394" s="36">
        <f>B393+1</f>
        <v>54</v>
      </c>
      <c r="C394" s="37" t="s">
        <v>2854</v>
      </c>
      <c r="D394" s="41" t="s">
        <v>2845</v>
      </c>
      <c r="E394" s="35" t="s">
        <v>2479</v>
      </c>
      <c r="F394" s="35" t="s">
        <v>2477</v>
      </c>
      <c r="G394" s="35">
        <v>85</v>
      </c>
      <c r="H394" s="81">
        <f>G394+G395</f>
        <v>350</v>
      </c>
    </row>
    <row r="395" spans="1:8" ht="15" customHeight="1" x14ac:dyDescent="0.3">
      <c r="A395" s="40" t="s">
        <v>2791</v>
      </c>
      <c r="B395" s="36">
        <f>B394</f>
        <v>54</v>
      </c>
      <c r="C395" s="37" t="s">
        <v>2854</v>
      </c>
      <c r="D395" s="41" t="s">
        <v>2846</v>
      </c>
      <c r="E395" s="35" t="s">
        <v>2474</v>
      </c>
      <c r="F395" s="35" t="s">
        <v>2475</v>
      </c>
      <c r="G395" s="35">
        <v>265</v>
      </c>
      <c r="H395" s="81">
        <f>G395+G394</f>
        <v>350</v>
      </c>
    </row>
    <row r="396" spans="1:8" ht="15" customHeight="1" x14ac:dyDescent="0.3">
      <c r="A396" s="40" t="s">
        <v>2791</v>
      </c>
      <c r="B396" s="36">
        <f>B395+1</f>
        <v>55</v>
      </c>
      <c r="C396" s="37" t="s">
        <v>2855</v>
      </c>
      <c r="D396" s="41" t="s">
        <v>2845</v>
      </c>
      <c r="E396" s="35" t="s">
        <v>2479</v>
      </c>
      <c r="F396" s="35" t="s">
        <v>2477</v>
      </c>
      <c r="G396" s="35">
        <v>95</v>
      </c>
      <c r="H396" s="81">
        <f>G397+G396</f>
        <v>420</v>
      </c>
    </row>
    <row r="397" spans="1:8" ht="15" customHeight="1" x14ac:dyDescent="0.3">
      <c r="A397" s="40" t="s">
        <v>2791</v>
      </c>
      <c r="B397" s="36">
        <f>B396</f>
        <v>55</v>
      </c>
      <c r="C397" s="37" t="s">
        <v>2855</v>
      </c>
      <c r="D397" s="41" t="s">
        <v>2846</v>
      </c>
      <c r="E397" s="35" t="s">
        <v>2474</v>
      </c>
      <c r="F397" s="35" t="s">
        <v>2477</v>
      </c>
      <c r="G397" s="35">
        <v>325</v>
      </c>
      <c r="H397" s="81">
        <f>G397+G396</f>
        <v>420</v>
      </c>
    </row>
    <row r="398" spans="1:8" ht="15" customHeight="1" x14ac:dyDescent="0.3">
      <c r="A398" s="40" t="s">
        <v>2791</v>
      </c>
      <c r="B398" s="36">
        <f>B397+1</f>
        <v>56</v>
      </c>
      <c r="C398" s="37" t="s">
        <v>2856</v>
      </c>
      <c r="D398" s="43" t="s">
        <v>2845</v>
      </c>
      <c r="E398" s="35" t="s">
        <v>2479</v>
      </c>
      <c r="F398" s="35" t="s">
        <v>2477</v>
      </c>
      <c r="G398" s="35">
        <v>200</v>
      </c>
      <c r="H398" s="81">
        <f>G399+G398</f>
        <v>470</v>
      </c>
    </row>
    <row r="399" spans="1:8" ht="15" customHeight="1" x14ac:dyDescent="0.3">
      <c r="A399" s="40" t="s">
        <v>2791</v>
      </c>
      <c r="B399" s="36">
        <f>B398</f>
        <v>56</v>
      </c>
      <c r="C399" s="37" t="s">
        <v>2856</v>
      </c>
      <c r="D399" s="41" t="s">
        <v>2846</v>
      </c>
      <c r="E399" s="35" t="s">
        <v>2474</v>
      </c>
      <c r="F399" s="35" t="s">
        <v>2475</v>
      </c>
      <c r="G399" s="35">
        <v>270</v>
      </c>
      <c r="H399" s="81">
        <f>G399+G398</f>
        <v>470</v>
      </c>
    </row>
    <row r="400" spans="1:8" ht="15" customHeight="1" x14ac:dyDescent="0.3">
      <c r="A400" s="40" t="s">
        <v>2791</v>
      </c>
      <c r="B400" s="36">
        <f>B399+1</f>
        <v>57</v>
      </c>
      <c r="C400" s="37" t="s">
        <v>2857</v>
      </c>
      <c r="D400" s="41" t="s">
        <v>2858</v>
      </c>
      <c r="E400" s="35" t="s">
        <v>2474</v>
      </c>
      <c r="F400" s="35" t="s">
        <v>2477</v>
      </c>
      <c r="G400" s="35">
        <v>2.2000000000000002</v>
      </c>
      <c r="H400" s="39">
        <f>+G400</f>
        <v>2.2000000000000002</v>
      </c>
    </row>
    <row r="401" spans="1:8" ht="15" customHeight="1" x14ac:dyDescent="0.3">
      <c r="A401" s="40" t="s">
        <v>2791</v>
      </c>
      <c r="B401" s="36">
        <f>B400+1</f>
        <v>58</v>
      </c>
      <c r="C401" s="37" t="s">
        <v>2859</v>
      </c>
      <c r="D401" s="41" t="s">
        <v>2860</v>
      </c>
      <c r="E401" s="35" t="s">
        <v>2474</v>
      </c>
      <c r="F401" s="35" t="s">
        <v>2477</v>
      </c>
      <c r="G401" s="35">
        <v>11</v>
      </c>
      <c r="H401" s="39">
        <f>+G401</f>
        <v>11</v>
      </c>
    </row>
    <row r="402" spans="1:8" ht="9.9" customHeight="1" x14ac:dyDescent="0.3"/>
  </sheetData>
  <mergeCells count="81">
    <mergeCell ref="H46:H47"/>
    <mergeCell ref="C1:D1"/>
    <mergeCell ref="H9:H10"/>
    <mergeCell ref="H12:H14"/>
    <mergeCell ref="H16:H17"/>
    <mergeCell ref="H19:H20"/>
    <mergeCell ref="H21:H22"/>
    <mergeCell ref="H23:H24"/>
    <mergeCell ref="H25:H26"/>
    <mergeCell ref="H40:H41"/>
    <mergeCell ref="H42:H43"/>
    <mergeCell ref="H44:H45"/>
    <mergeCell ref="H109:H110"/>
    <mergeCell ref="H53:H54"/>
    <mergeCell ref="H57:H58"/>
    <mergeCell ref="H59:H60"/>
    <mergeCell ref="H61:H62"/>
    <mergeCell ref="H63:H64"/>
    <mergeCell ref="H90:H91"/>
    <mergeCell ref="H93:H94"/>
    <mergeCell ref="H97:H98"/>
    <mergeCell ref="H100:H101"/>
    <mergeCell ref="H103:H104"/>
    <mergeCell ref="H106:H107"/>
    <mergeCell ref="H208:H209"/>
    <mergeCell ref="H112:H113"/>
    <mergeCell ref="H116:H117"/>
    <mergeCell ref="H118:H120"/>
    <mergeCell ref="H137:H138"/>
    <mergeCell ref="H171:H173"/>
    <mergeCell ref="H175:H176"/>
    <mergeCell ref="H180:H181"/>
    <mergeCell ref="H183:H184"/>
    <mergeCell ref="H185:H186"/>
    <mergeCell ref="H190:H191"/>
    <mergeCell ref="H201:H202"/>
    <mergeCell ref="H247:H248"/>
    <mergeCell ref="H211:H212"/>
    <mergeCell ref="H214:H215"/>
    <mergeCell ref="H217:H218"/>
    <mergeCell ref="H221:H222"/>
    <mergeCell ref="H223:H224"/>
    <mergeCell ref="H228:H229"/>
    <mergeCell ref="H230:H231"/>
    <mergeCell ref="H232:H233"/>
    <mergeCell ref="H236:H237"/>
    <mergeCell ref="H243:H244"/>
    <mergeCell ref="H245:H246"/>
    <mergeCell ref="H288:H289"/>
    <mergeCell ref="H249:H250"/>
    <mergeCell ref="H251:H253"/>
    <mergeCell ref="H256:H257"/>
    <mergeCell ref="H260:H261"/>
    <mergeCell ref="H262:H263"/>
    <mergeCell ref="H264:H265"/>
    <mergeCell ref="H267:H268"/>
    <mergeCell ref="H269:H270"/>
    <mergeCell ref="H271:H273"/>
    <mergeCell ref="H275:H276"/>
    <mergeCell ref="H278:H279"/>
    <mergeCell ref="H355:H356"/>
    <mergeCell ref="H294:H296"/>
    <mergeCell ref="H324:H325"/>
    <mergeCell ref="H326:H327"/>
    <mergeCell ref="H328:H329"/>
    <mergeCell ref="H330:H331"/>
    <mergeCell ref="H333:H334"/>
    <mergeCell ref="H335:H336"/>
    <mergeCell ref="H345:H346"/>
    <mergeCell ref="H347:H348"/>
    <mergeCell ref="H349:H350"/>
    <mergeCell ref="H353:H354"/>
    <mergeCell ref="H394:H395"/>
    <mergeCell ref="H396:H397"/>
    <mergeCell ref="H398:H399"/>
    <mergeCell ref="H380:H381"/>
    <mergeCell ref="H382:H383"/>
    <mergeCell ref="H386:H387"/>
    <mergeCell ref="H388:H389"/>
    <mergeCell ref="H390:H391"/>
    <mergeCell ref="H392:H393"/>
  </mergeCells>
  <pageMargins left="0.70866141732283472" right="0.70866141732283472" top="1.3385826771653544" bottom="0.74803149606299213" header="0.31496062992125984" footer="0.31496062992125984"/>
  <pageSetup paperSize="9" scale="49" orientation="portrait" verticalDpi="598" r:id="rId1"/>
  <headerFooter>
    <oddHeader>&amp;L&amp;G&amp;CALLEGATO 1 - CONSISTENZA IMPIANTI DI TERRA E PROTEZIONE DALLE SCARICHE ATMOSFERICHE DT1</oddHeader>
  </headerFooter>
  <rowBreaks count="5" manualBreakCount="5">
    <brk id="89" max="16383" man="1"/>
    <brk id="168" max="16383" man="1"/>
    <brk id="242" max="16383" man="1"/>
    <brk id="323" max="16383" man="1"/>
    <brk id="40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AA8E-5474-4677-A06F-9F4234D15807}">
  <sheetPr>
    <tabColor theme="9" tint="0.79998168889431442"/>
  </sheetPr>
  <dimension ref="A1:G184"/>
  <sheetViews>
    <sheetView workbookViewId="0">
      <pane ySplit="1" topLeftCell="A2" activePane="bottomLeft" state="frozen"/>
      <selection pane="bottomLeft" activeCell="D174" sqref="D174"/>
    </sheetView>
  </sheetViews>
  <sheetFormatPr defaultRowHeight="14.4" x14ac:dyDescent="0.3"/>
  <cols>
    <col min="1" max="1" width="91.33203125" bestFit="1" customWidth="1"/>
    <col min="2" max="2" width="8.21875" bestFit="1" customWidth="1"/>
    <col min="3" max="3" width="22.44140625" bestFit="1" customWidth="1"/>
    <col min="4" max="4" width="69.88671875" bestFit="1" customWidth="1"/>
    <col min="5" max="5" width="40" bestFit="1" customWidth="1"/>
    <col min="6" max="6" width="69.88671875" bestFit="1" customWidth="1"/>
    <col min="7" max="7" width="8.88671875" style="3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11</v>
      </c>
    </row>
    <row r="2" spans="1:7" x14ac:dyDescent="0.3">
      <c r="A2" t="s">
        <v>2418</v>
      </c>
      <c r="B2" t="s">
        <v>10</v>
      </c>
      <c r="C2" t="s">
        <v>125</v>
      </c>
      <c r="D2" t="s">
        <v>2417</v>
      </c>
      <c r="E2" t="s">
        <v>125</v>
      </c>
      <c r="F2" t="s">
        <v>2417</v>
      </c>
      <c r="G2" s="3" t="s">
        <v>2416</v>
      </c>
    </row>
    <row r="3" spans="1:7" x14ac:dyDescent="0.3">
      <c r="A3" t="s">
        <v>2415</v>
      </c>
      <c r="B3" t="s">
        <v>10</v>
      </c>
      <c r="C3" t="s">
        <v>16</v>
      </c>
      <c r="D3" t="s">
        <v>2414</v>
      </c>
      <c r="E3" t="s">
        <v>16</v>
      </c>
      <c r="F3" t="s">
        <v>2414</v>
      </c>
      <c r="G3" s="3" t="s">
        <v>2348</v>
      </c>
    </row>
    <row r="4" spans="1:7" x14ac:dyDescent="0.3">
      <c r="A4" t="s">
        <v>2413</v>
      </c>
      <c r="B4" t="s">
        <v>10</v>
      </c>
      <c r="C4" t="s">
        <v>109</v>
      </c>
      <c r="D4" t="s">
        <v>2412</v>
      </c>
      <c r="E4" t="s">
        <v>109</v>
      </c>
      <c r="F4" t="s">
        <v>2412</v>
      </c>
      <c r="G4" s="3" t="s">
        <v>854</v>
      </c>
    </row>
    <row r="5" spans="1:7" x14ac:dyDescent="0.3">
      <c r="A5" t="s">
        <v>2411</v>
      </c>
      <c r="B5" t="s">
        <v>10</v>
      </c>
      <c r="C5" t="s">
        <v>177</v>
      </c>
      <c r="D5" t="s">
        <v>2410</v>
      </c>
      <c r="E5" t="s">
        <v>177</v>
      </c>
      <c r="F5" t="s">
        <v>2410</v>
      </c>
      <c r="G5" s="3" t="s">
        <v>134</v>
      </c>
    </row>
    <row r="6" spans="1:7" x14ac:dyDescent="0.3">
      <c r="A6" t="s">
        <v>2409</v>
      </c>
      <c r="B6" t="s">
        <v>10</v>
      </c>
      <c r="C6" t="s">
        <v>16</v>
      </c>
      <c r="D6" t="s">
        <v>2408</v>
      </c>
      <c r="E6" t="s">
        <v>16</v>
      </c>
      <c r="F6" t="s">
        <v>2408</v>
      </c>
      <c r="G6" s="3" t="s">
        <v>865</v>
      </c>
    </row>
    <row r="7" spans="1:7" x14ac:dyDescent="0.3">
      <c r="A7" t="s">
        <v>2407</v>
      </c>
      <c r="B7" t="s">
        <v>10</v>
      </c>
      <c r="C7" t="s">
        <v>100</v>
      </c>
      <c r="D7" t="s">
        <v>2406</v>
      </c>
      <c r="E7" t="s">
        <v>100</v>
      </c>
      <c r="F7" t="s">
        <v>2406</v>
      </c>
      <c r="G7" s="3" t="s">
        <v>175</v>
      </c>
    </row>
    <row r="8" spans="1:7" x14ac:dyDescent="0.3">
      <c r="A8" t="s">
        <v>2405</v>
      </c>
      <c r="B8" t="s">
        <v>10</v>
      </c>
      <c r="C8" t="s">
        <v>109</v>
      </c>
      <c r="D8" t="s">
        <v>2404</v>
      </c>
      <c r="E8" t="s">
        <v>109</v>
      </c>
      <c r="F8" t="s">
        <v>2404</v>
      </c>
      <c r="G8" s="3" t="s">
        <v>854</v>
      </c>
    </row>
    <row r="9" spans="1:7" x14ac:dyDescent="0.3">
      <c r="A9" t="s">
        <v>2403</v>
      </c>
      <c r="B9" t="s">
        <v>10</v>
      </c>
      <c r="C9" t="s">
        <v>16</v>
      </c>
      <c r="D9" t="s">
        <v>2295</v>
      </c>
      <c r="E9" t="s">
        <v>16</v>
      </c>
      <c r="F9" t="s">
        <v>2295</v>
      </c>
      <c r="G9" s="3" t="s">
        <v>2402</v>
      </c>
    </row>
    <row r="10" spans="1:7" x14ac:dyDescent="0.3">
      <c r="A10" t="s">
        <v>2401</v>
      </c>
      <c r="B10" t="s">
        <v>10</v>
      </c>
      <c r="C10" t="s">
        <v>109</v>
      </c>
      <c r="D10" t="s">
        <v>2400</v>
      </c>
      <c r="E10" t="s">
        <v>109</v>
      </c>
      <c r="F10" t="s">
        <v>2400</v>
      </c>
      <c r="G10" s="3" t="s">
        <v>854</v>
      </c>
    </row>
    <row r="11" spans="1:7" x14ac:dyDescent="0.3">
      <c r="A11" t="s">
        <v>2399</v>
      </c>
      <c r="B11" t="s">
        <v>10</v>
      </c>
      <c r="C11" t="s">
        <v>16</v>
      </c>
      <c r="D11" t="s">
        <v>2398</v>
      </c>
      <c r="E11" t="s">
        <v>16</v>
      </c>
      <c r="F11" t="s">
        <v>2398</v>
      </c>
      <c r="G11" s="3" t="s">
        <v>2363</v>
      </c>
    </row>
    <row r="12" spans="1:7" x14ac:dyDescent="0.3">
      <c r="A12" t="s">
        <v>2397</v>
      </c>
      <c r="B12" t="s">
        <v>10</v>
      </c>
      <c r="C12" t="s">
        <v>100</v>
      </c>
      <c r="D12" t="s">
        <v>2396</v>
      </c>
      <c r="E12" t="s">
        <v>100</v>
      </c>
      <c r="F12" t="s">
        <v>2396</v>
      </c>
      <c r="G12" s="3" t="s">
        <v>175</v>
      </c>
    </row>
    <row r="13" spans="1:7" x14ac:dyDescent="0.3">
      <c r="A13" t="s">
        <v>2395</v>
      </c>
      <c r="B13" t="s">
        <v>10</v>
      </c>
      <c r="C13" t="s">
        <v>16</v>
      </c>
      <c r="D13" t="s">
        <v>2394</v>
      </c>
      <c r="E13" t="s">
        <v>16</v>
      </c>
      <c r="F13" t="s">
        <v>2394</v>
      </c>
      <c r="G13" s="3" t="s">
        <v>1870</v>
      </c>
    </row>
    <row r="14" spans="1:7" x14ac:dyDescent="0.3">
      <c r="A14" t="s">
        <v>2393</v>
      </c>
      <c r="B14" t="s">
        <v>10</v>
      </c>
      <c r="C14" t="s">
        <v>100</v>
      </c>
      <c r="D14" t="s">
        <v>2392</v>
      </c>
      <c r="E14" t="s">
        <v>100</v>
      </c>
      <c r="F14" t="s">
        <v>2392</v>
      </c>
      <c r="G14" s="3" t="s">
        <v>175</v>
      </c>
    </row>
    <row r="15" spans="1:7" x14ac:dyDescent="0.3">
      <c r="A15" t="s">
        <v>2391</v>
      </c>
      <c r="B15" t="s">
        <v>10</v>
      </c>
      <c r="C15" t="s">
        <v>209</v>
      </c>
      <c r="D15" t="s">
        <v>2390</v>
      </c>
      <c r="E15" t="s">
        <v>209</v>
      </c>
      <c r="F15" t="s">
        <v>2390</v>
      </c>
      <c r="G15" s="3" t="s">
        <v>130</v>
      </c>
    </row>
    <row r="16" spans="1:7" x14ac:dyDescent="0.3">
      <c r="A16" t="s">
        <v>2389</v>
      </c>
      <c r="B16" t="s">
        <v>10</v>
      </c>
      <c r="C16" t="s">
        <v>16</v>
      </c>
      <c r="D16" t="s">
        <v>2388</v>
      </c>
      <c r="E16" t="s">
        <v>16</v>
      </c>
      <c r="F16" t="s">
        <v>2388</v>
      </c>
      <c r="G16" s="3" t="s">
        <v>116</v>
      </c>
    </row>
    <row r="17" spans="1:7" x14ac:dyDescent="0.3">
      <c r="A17" t="s">
        <v>2387</v>
      </c>
      <c r="B17" t="s">
        <v>10</v>
      </c>
      <c r="C17" t="s">
        <v>109</v>
      </c>
      <c r="D17" t="s">
        <v>2386</v>
      </c>
      <c r="E17" t="s">
        <v>109</v>
      </c>
      <c r="F17" t="s">
        <v>2386</v>
      </c>
      <c r="G17" s="3" t="s">
        <v>554</v>
      </c>
    </row>
    <row r="18" spans="1:7" x14ac:dyDescent="0.3">
      <c r="A18" t="s">
        <v>2385</v>
      </c>
      <c r="B18" t="s">
        <v>10</v>
      </c>
      <c r="C18" t="s">
        <v>16</v>
      </c>
      <c r="D18" t="s">
        <v>2384</v>
      </c>
      <c r="E18" t="s">
        <v>16</v>
      </c>
      <c r="F18" t="s">
        <v>2384</v>
      </c>
      <c r="G18" s="3" t="s">
        <v>2383</v>
      </c>
    </row>
    <row r="19" spans="1:7" x14ac:dyDescent="0.3">
      <c r="A19" t="s">
        <v>2382</v>
      </c>
      <c r="B19" t="s">
        <v>10</v>
      </c>
      <c r="C19" t="s">
        <v>209</v>
      </c>
      <c r="D19" t="s">
        <v>2381</v>
      </c>
      <c r="E19" t="s">
        <v>209</v>
      </c>
      <c r="F19" t="s">
        <v>2381</v>
      </c>
      <c r="G19" s="3" t="s">
        <v>182</v>
      </c>
    </row>
    <row r="20" spans="1:7" x14ac:dyDescent="0.3">
      <c r="A20" t="s">
        <v>2380</v>
      </c>
      <c r="B20" t="s">
        <v>10</v>
      </c>
      <c r="C20" t="s">
        <v>109</v>
      </c>
      <c r="D20" t="s">
        <v>2379</v>
      </c>
      <c r="E20" t="s">
        <v>109</v>
      </c>
      <c r="F20" t="s">
        <v>2379</v>
      </c>
      <c r="G20" s="3" t="s">
        <v>1102</v>
      </c>
    </row>
    <row r="21" spans="1:7" x14ac:dyDescent="0.3">
      <c r="A21" t="s">
        <v>2378</v>
      </c>
      <c r="B21" t="s">
        <v>10</v>
      </c>
      <c r="C21" t="s">
        <v>16</v>
      </c>
      <c r="D21" t="s">
        <v>2377</v>
      </c>
      <c r="E21" t="s">
        <v>16</v>
      </c>
      <c r="F21" t="s">
        <v>2377</v>
      </c>
      <c r="G21" s="3" t="s">
        <v>144</v>
      </c>
    </row>
    <row r="22" spans="1:7" x14ac:dyDescent="0.3">
      <c r="A22" t="s">
        <v>2376</v>
      </c>
      <c r="B22" t="s">
        <v>10</v>
      </c>
      <c r="C22" t="s">
        <v>109</v>
      </c>
      <c r="D22" t="s">
        <v>2375</v>
      </c>
      <c r="E22" t="s">
        <v>109</v>
      </c>
      <c r="F22" t="s">
        <v>2375</v>
      </c>
      <c r="G22" s="3" t="s">
        <v>858</v>
      </c>
    </row>
    <row r="23" spans="1:7" x14ac:dyDescent="0.3">
      <c r="A23" t="s">
        <v>2374</v>
      </c>
      <c r="B23" t="s">
        <v>10</v>
      </c>
      <c r="C23" t="s">
        <v>16</v>
      </c>
      <c r="D23" t="s">
        <v>2373</v>
      </c>
      <c r="E23" t="s">
        <v>16</v>
      </c>
      <c r="F23" t="s">
        <v>2373</v>
      </c>
      <c r="G23" s="3" t="s">
        <v>1836</v>
      </c>
    </row>
    <row r="24" spans="1:7" x14ac:dyDescent="0.3">
      <c r="A24" t="s">
        <v>2372</v>
      </c>
      <c r="B24" t="s">
        <v>10</v>
      </c>
      <c r="C24" t="s">
        <v>209</v>
      </c>
      <c r="D24" t="s">
        <v>2371</v>
      </c>
      <c r="E24" t="s">
        <v>209</v>
      </c>
      <c r="F24" t="s">
        <v>2371</v>
      </c>
      <c r="G24" s="3" t="s">
        <v>182</v>
      </c>
    </row>
    <row r="25" spans="1:7" x14ac:dyDescent="0.3">
      <c r="A25" t="s">
        <v>2370</v>
      </c>
      <c r="B25" t="s">
        <v>10</v>
      </c>
      <c r="C25" t="s">
        <v>16</v>
      </c>
      <c r="D25" t="s">
        <v>2369</v>
      </c>
      <c r="E25" t="s">
        <v>16</v>
      </c>
      <c r="F25" t="s">
        <v>2369</v>
      </c>
      <c r="G25" s="3" t="s">
        <v>2368</v>
      </c>
    </row>
    <row r="26" spans="1:7" x14ac:dyDescent="0.3">
      <c r="A26" t="s">
        <v>2367</v>
      </c>
      <c r="B26" t="s">
        <v>10</v>
      </c>
      <c r="C26" t="s">
        <v>209</v>
      </c>
      <c r="D26" t="s">
        <v>2366</v>
      </c>
      <c r="E26" t="s">
        <v>209</v>
      </c>
      <c r="F26" t="s">
        <v>2366</v>
      </c>
      <c r="G26" s="3" t="s">
        <v>182</v>
      </c>
    </row>
    <row r="27" spans="1:7" x14ac:dyDescent="0.3">
      <c r="A27" t="s">
        <v>2365</v>
      </c>
      <c r="B27" t="s">
        <v>10</v>
      </c>
      <c r="C27" t="s">
        <v>16</v>
      </c>
      <c r="D27" t="s">
        <v>2364</v>
      </c>
      <c r="E27" t="s">
        <v>16</v>
      </c>
      <c r="F27" t="s">
        <v>2364</v>
      </c>
      <c r="G27" s="3" t="s">
        <v>2363</v>
      </c>
    </row>
    <row r="28" spans="1:7" x14ac:dyDescent="0.3">
      <c r="A28" t="s">
        <v>2362</v>
      </c>
      <c r="B28" t="s">
        <v>10</v>
      </c>
      <c r="C28" t="s">
        <v>214</v>
      </c>
      <c r="D28" t="s">
        <v>2361</v>
      </c>
      <c r="E28" t="s">
        <v>214</v>
      </c>
      <c r="F28" t="s">
        <v>2361</v>
      </c>
      <c r="G28" s="3" t="s">
        <v>175</v>
      </c>
    </row>
    <row r="29" spans="1:7" x14ac:dyDescent="0.3">
      <c r="A29" t="s">
        <v>2360</v>
      </c>
      <c r="B29" t="s">
        <v>10</v>
      </c>
      <c r="C29" t="s">
        <v>209</v>
      </c>
      <c r="D29" t="s">
        <v>2359</v>
      </c>
      <c r="E29" t="s">
        <v>209</v>
      </c>
      <c r="F29" t="s">
        <v>2359</v>
      </c>
      <c r="G29" s="3" t="s">
        <v>175</v>
      </c>
    </row>
    <row r="30" spans="1:7" x14ac:dyDescent="0.3">
      <c r="A30" t="s">
        <v>2358</v>
      </c>
      <c r="B30" t="s">
        <v>10</v>
      </c>
      <c r="C30" t="s">
        <v>16</v>
      </c>
      <c r="D30" t="s">
        <v>2357</v>
      </c>
      <c r="E30" t="s">
        <v>16</v>
      </c>
      <c r="F30" t="s">
        <v>2357</v>
      </c>
      <c r="G30" s="3" t="s">
        <v>828</v>
      </c>
    </row>
    <row r="31" spans="1:7" x14ac:dyDescent="0.3">
      <c r="A31" t="s">
        <v>2356</v>
      </c>
      <c r="B31" t="s">
        <v>10</v>
      </c>
      <c r="C31" t="s">
        <v>16</v>
      </c>
      <c r="D31" t="s">
        <v>2355</v>
      </c>
      <c r="E31" t="s">
        <v>16</v>
      </c>
      <c r="F31" t="s">
        <v>2355</v>
      </c>
      <c r="G31" s="3" t="s">
        <v>847</v>
      </c>
    </row>
    <row r="32" spans="1:7" x14ac:dyDescent="0.3">
      <c r="A32" t="s">
        <v>2354</v>
      </c>
      <c r="B32" t="s">
        <v>10</v>
      </c>
      <c r="C32" t="s">
        <v>209</v>
      </c>
      <c r="D32" t="s">
        <v>2353</v>
      </c>
      <c r="E32" t="s">
        <v>209</v>
      </c>
      <c r="F32" t="s">
        <v>2353</v>
      </c>
      <c r="G32" s="3" t="s">
        <v>182</v>
      </c>
    </row>
    <row r="33" spans="1:7" x14ac:dyDescent="0.3">
      <c r="A33" t="s">
        <v>2352</v>
      </c>
      <c r="B33" t="s">
        <v>10</v>
      </c>
      <c r="C33" t="s">
        <v>209</v>
      </c>
      <c r="D33" t="s">
        <v>2351</v>
      </c>
      <c r="E33" t="s">
        <v>209</v>
      </c>
      <c r="F33" t="s">
        <v>2351</v>
      </c>
      <c r="G33" s="3" t="s">
        <v>175</v>
      </c>
    </row>
    <row r="34" spans="1:7" x14ac:dyDescent="0.3">
      <c r="A34" t="s">
        <v>2350</v>
      </c>
      <c r="B34" t="s">
        <v>10</v>
      </c>
      <c r="C34" t="s">
        <v>16</v>
      </c>
      <c r="D34" t="s">
        <v>2349</v>
      </c>
      <c r="E34" t="s">
        <v>16</v>
      </c>
      <c r="F34" t="s">
        <v>2349</v>
      </c>
      <c r="G34" s="3" t="s">
        <v>2348</v>
      </c>
    </row>
    <row r="35" spans="1:7" x14ac:dyDescent="0.3">
      <c r="A35" t="s">
        <v>2347</v>
      </c>
      <c r="B35" t="s">
        <v>10</v>
      </c>
      <c r="C35" t="s">
        <v>214</v>
      </c>
      <c r="D35" t="s">
        <v>2346</v>
      </c>
      <c r="E35" t="s">
        <v>214</v>
      </c>
      <c r="F35" t="s">
        <v>2346</v>
      </c>
      <c r="G35" s="3" t="s">
        <v>182</v>
      </c>
    </row>
    <row r="36" spans="1:7" x14ac:dyDescent="0.3">
      <c r="A36" t="s">
        <v>2345</v>
      </c>
      <c r="B36" t="s">
        <v>10</v>
      </c>
      <c r="C36" t="s">
        <v>209</v>
      </c>
      <c r="D36" t="s">
        <v>2344</v>
      </c>
      <c r="E36" t="s">
        <v>209</v>
      </c>
      <c r="F36" t="s">
        <v>2344</v>
      </c>
      <c r="G36" s="3" t="s">
        <v>182</v>
      </c>
    </row>
    <row r="37" spans="1:7" x14ac:dyDescent="0.3">
      <c r="A37" t="s">
        <v>2343</v>
      </c>
      <c r="B37" t="s">
        <v>10</v>
      </c>
      <c r="C37" t="s">
        <v>214</v>
      </c>
      <c r="D37" t="s">
        <v>2342</v>
      </c>
      <c r="E37" t="s">
        <v>214</v>
      </c>
      <c r="F37" t="s">
        <v>2342</v>
      </c>
      <c r="G37" s="3" t="s">
        <v>500</v>
      </c>
    </row>
    <row r="38" spans="1:7" x14ac:dyDescent="0.3">
      <c r="A38" t="s">
        <v>2341</v>
      </c>
      <c r="B38" t="s">
        <v>10</v>
      </c>
      <c r="C38" t="s">
        <v>209</v>
      </c>
      <c r="D38" t="s">
        <v>2340</v>
      </c>
      <c r="E38" t="s">
        <v>209</v>
      </c>
      <c r="F38" t="s">
        <v>2340</v>
      </c>
      <c r="G38" s="3" t="s">
        <v>134</v>
      </c>
    </row>
    <row r="39" spans="1:7" x14ac:dyDescent="0.3">
      <c r="A39" t="s">
        <v>2339</v>
      </c>
      <c r="B39" t="s">
        <v>10</v>
      </c>
      <c r="C39" t="s">
        <v>16</v>
      </c>
      <c r="D39" t="s">
        <v>2290</v>
      </c>
      <c r="E39" t="s">
        <v>16</v>
      </c>
      <c r="F39" t="s">
        <v>2290</v>
      </c>
      <c r="G39" s="3" t="s">
        <v>2338</v>
      </c>
    </row>
    <row r="40" spans="1:7" x14ac:dyDescent="0.3">
      <c r="A40" t="s">
        <v>2337</v>
      </c>
      <c r="B40" t="s">
        <v>10</v>
      </c>
      <c r="C40" t="s">
        <v>209</v>
      </c>
      <c r="D40" t="s">
        <v>2336</v>
      </c>
      <c r="E40" t="s">
        <v>209</v>
      </c>
      <c r="F40" t="s">
        <v>2336</v>
      </c>
      <c r="G40" s="3" t="s">
        <v>182</v>
      </c>
    </row>
    <row r="41" spans="1:7" x14ac:dyDescent="0.3">
      <c r="A41" t="s">
        <v>2335</v>
      </c>
      <c r="B41" t="s">
        <v>10</v>
      </c>
      <c r="C41" t="s">
        <v>16</v>
      </c>
      <c r="D41" t="s">
        <v>2334</v>
      </c>
      <c r="E41" t="s">
        <v>16</v>
      </c>
      <c r="F41" t="s">
        <v>2334</v>
      </c>
      <c r="G41" s="3" t="s">
        <v>825</v>
      </c>
    </row>
    <row r="42" spans="1:7" x14ac:dyDescent="0.3">
      <c r="A42" t="s">
        <v>2333</v>
      </c>
      <c r="B42" t="s">
        <v>10</v>
      </c>
      <c r="C42" t="s">
        <v>209</v>
      </c>
      <c r="D42" t="s">
        <v>2332</v>
      </c>
      <c r="E42" t="s">
        <v>209</v>
      </c>
      <c r="F42" t="s">
        <v>2332</v>
      </c>
      <c r="G42" s="3" t="s">
        <v>182</v>
      </c>
    </row>
    <row r="43" spans="1:7" x14ac:dyDescent="0.3">
      <c r="A43" t="s">
        <v>2331</v>
      </c>
      <c r="B43" t="s">
        <v>10</v>
      </c>
      <c r="C43" t="s">
        <v>173</v>
      </c>
      <c r="D43" t="s">
        <v>2330</v>
      </c>
      <c r="E43" t="s">
        <v>173</v>
      </c>
      <c r="F43" t="s">
        <v>2330</v>
      </c>
      <c r="G43" s="3" t="s">
        <v>102</v>
      </c>
    </row>
    <row r="44" spans="1:7" x14ac:dyDescent="0.3">
      <c r="A44" t="s">
        <v>2329</v>
      </c>
      <c r="B44" t="s">
        <v>10</v>
      </c>
      <c r="C44" t="s">
        <v>173</v>
      </c>
      <c r="D44" t="s">
        <v>2328</v>
      </c>
      <c r="E44" t="s">
        <v>173</v>
      </c>
      <c r="F44" t="s">
        <v>2328</v>
      </c>
      <c r="G44" s="3" t="s">
        <v>137</v>
      </c>
    </row>
    <row r="45" spans="1:7" x14ac:dyDescent="0.3">
      <c r="A45" t="s">
        <v>2327</v>
      </c>
      <c r="B45" t="s">
        <v>10</v>
      </c>
      <c r="C45" t="s">
        <v>209</v>
      </c>
      <c r="D45" t="s">
        <v>2326</v>
      </c>
      <c r="E45" t="s">
        <v>209</v>
      </c>
      <c r="F45" t="s">
        <v>2326</v>
      </c>
      <c r="G45" s="3" t="s">
        <v>227</v>
      </c>
    </row>
    <row r="46" spans="1:7" x14ac:dyDescent="0.3">
      <c r="A46" t="s">
        <v>2325</v>
      </c>
      <c r="B46" t="s">
        <v>10</v>
      </c>
      <c r="C46" t="s">
        <v>16</v>
      </c>
      <c r="D46" t="s">
        <v>2324</v>
      </c>
      <c r="E46" t="s">
        <v>16</v>
      </c>
      <c r="F46" t="s">
        <v>2324</v>
      </c>
      <c r="G46" s="3" t="s">
        <v>2323</v>
      </c>
    </row>
    <row r="47" spans="1:7" x14ac:dyDescent="0.3">
      <c r="A47" t="s">
        <v>2322</v>
      </c>
      <c r="B47" t="s">
        <v>10</v>
      </c>
      <c r="C47" t="s">
        <v>209</v>
      </c>
      <c r="D47" t="s">
        <v>2321</v>
      </c>
      <c r="E47" t="s">
        <v>209</v>
      </c>
      <c r="F47" t="s">
        <v>2321</v>
      </c>
      <c r="G47" s="3" t="s">
        <v>182</v>
      </c>
    </row>
    <row r="48" spans="1:7" x14ac:dyDescent="0.3">
      <c r="A48" t="s">
        <v>2320</v>
      </c>
      <c r="B48" t="s">
        <v>10</v>
      </c>
      <c r="C48" t="s">
        <v>16</v>
      </c>
      <c r="D48" t="s">
        <v>2319</v>
      </c>
      <c r="E48" t="s">
        <v>16</v>
      </c>
      <c r="F48" t="s">
        <v>2319</v>
      </c>
      <c r="G48" s="3" t="s">
        <v>2318</v>
      </c>
    </row>
    <row r="49" spans="1:7" x14ac:dyDescent="0.3">
      <c r="A49" t="s">
        <v>2317</v>
      </c>
      <c r="B49" t="s">
        <v>10</v>
      </c>
      <c r="C49" t="s">
        <v>109</v>
      </c>
      <c r="D49" t="s">
        <v>2316</v>
      </c>
      <c r="E49" t="s">
        <v>109</v>
      </c>
      <c r="F49" t="s">
        <v>2316</v>
      </c>
      <c r="G49" s="3" t="s">
        <v>862</v>
      </c>
    </row>
    <row r="50" spans="1:7" x14ac:dyDescent="0.3">
      <c r="A50" t="s">
        <v>2315</v>
      </c>
      <c r="B50" t="s">
        <v>10</v>
      </c>
      <c r="C50" t="s">
        <v>16</v>
      </c>
      <c r="D50" t="s">
        <v>2314</v>
      </c>
      <c r="E50" t="s">
        <v>16</v>
      </c>
      <c r="F50" t="s">
        <v>2314</v>
      </c>
      <c r="G50" s="3" t="s">
        <v>2313</v>
      </c>
    </row>
    <row r="51" spans="1:7" x14ac:dyDescent="0.3">
      <c r="A51" t="s">
        <v>2312</v>
      </c>
      <c r="B51" t="s">
        <v>10</v>
      </c>
      <c r="C51" t="s">
        <v>109</v>
      </c>
      <c r="D51" t="s">
        <v>2311</v>
      </c>
      <c r="E51" t="s">
        <v>109</v>
      </c>
      <c r="F51" t="s">
        <v>2311</v>
      </c>
      <c r="G51" s="3" t="s">
        <v>855</v>
      </c>
    </row>
    <row r="52" spans="1:7" x14ac:dyDescent="0.3">
      <c r="A52" t="s">
        <v>2310</v>
      </c>
      <c r="B52" t="s">
        <v>10</v>
      </c>
      <c r="C52" t="s">
        <v>109</v>
      </c>
      <c r="D52" t="s">
        <v>2309</v>
      </c>
      <c r="E52" t="s">
        <v>109</v>
      </c>
      <c r="F52" t="s">
        <v>2309</v>
      </c>
      <c r="G52" s="3" t="s">
        <v>194</v>
      </c>
    </row>
    <row r="53" spans="1:7" x14ac:dyDescent="0.3">
      <c r="A53" t="s">
        <v>2308</v>
      </c>
      <c r="B53" t="s">
        <v>10</v>
      </c>
      <c r="C53" t="s">
        <v>209</v>
      </c>
      <c r="D53" t="s">
        <v>2307</v>
      </c>
      <c r="E53" t="s">
        <v>209</v>
      </c>
      <c r="F53" t="s">
        <v>2307</v>
      </c>
      <c r="G53" s="3" t="s">
        <v>182</v>
      </c>
    </row>
    <row r="54" spans="1:7" x14ac:dyDescent="0.3">
      <c r="A54" t="s">
        <v>2306</v>
      </c>
      <c r="B54" t="s">
        <v>10</v>
      </c>
      <c r="C54" t="s">
        <v>16</v>
      </c>
      <c r="D54" t="s">
        <v>2305</v>
      </c>
      <c r="E54" t="s">
        <v>16</v>
      </c>
      <c r="F54" t="s">
        <v>2305</v>
      </c>
      <c r="G54" s="3" t="s">
        <v>2304</v>
      </c>
    </row>
    <row r="55" spans="1:7" x14ac:dyDescent="0.3">
      <c r="A55" t="s">
        <v>2303</v>
      </c>
      <c r="B55" t="s">
        <v>10</v>
      </c>
      <c r="C55" t="s">
        <v>109</v>
      </c>
      <c r="D55" t="s">
        <v>2302</v>
      </c>
      <c r="E55" t="s">
        <v>109</v>
      </c>
      <c r="F55" t="s">
        <v>2302</v>
      </c>
      <c r="G55" s="3" t="s">
        <v>168</v>
      </c>
    </row>
    <row r="56" spans="1:7" x14ac:dyDescent="0.3">
      <c r="A56" t="s">
        <v>2301</v>
      </c>
      <c r="B56" t="s">
        <v>10</v>
      </c>
      <c r="C56" t="s">
        <v>109</v>
      </c>
      <c r="D56" t="s">
        <v>2300</v>
      </c>
      <c r="E56" t="s">
        <v>109</v>
      </c>
      <c r="F56" t="s">
        <v>2300</v>
      </c>
      <c r="G56" s="3" t="s">
        <v>2014</v>
      </c>
    </row>
    <row r="57" spans="1:7" x14ac:dyDescent="0.3">
      <c r="A57" t="s">
        <v>2299</v>
      </c>
      <c r="B57" t="s">
        <v>10</v>
      </c>
      <c r="C57" t="s">
        <v>209</v>
      </c>
      <c r="D57" t="s">
        <v>2298</v>
      </c>
      <c r="E57" t="s">
        <v>209</v>
      </c>
      <c r="F57" t="s">
        <v>2298</v>
      </c>
      <c r="G57" s="3" t="s">
        <v>182</v>
      </c>
    </row>
    <row r="58" spans="1:7" x14ac:dyDescent="0.3">
      <c r="A58" t="s">
        <v>2297</v>
      </c>
      <c r="B58" t="s">
        <v>10</v>
      </c>
      <c r="C58" t="s">
        <v>373</v>
      </c>
      <c r="D58" t="s">
        <v>2296</v>
      </c>
      <c r="E58" t="s">
        <v>16</v>
      </c>
      <c r="F58" t="s">
        <v>2295</v>
      </c>
      <c r="G58" s="3" t="s">
        <v>134</v>
      </c>
    </row>
    <row r="59" spans="1:7" x14ac:dyDescent="0.3">
      <c r="A59" t="s">
        <v>2294</v>
      </c>
      <c r="B59" t="s">
        <v>10</v>
      </c>
      <c r="C59" t="s">
        <v>209</v>
      </c>
      <c r="D59" t="s">
        <v>2293</v>
      </c>
      <c r="E59" t="s">
        <v>209</v>
      </c>
      <c r="F59" t="s">
        <v>2293</v>
      </c>
      <c r="G59" s="3" t="s">
        <v>194</v>
      </c>
    </row>
    <row r="60" spans="1:7" x14ac:dyDescent="0.3">
      <c r="A60" t="s">
        <v>2292</v>
      </c>
      <c r="B60" t="s">
        <v>10</v>
      </c>
      <c r="C60" t="s">
        <v>373</v>
      </c>
      <c r="D60" t="s">
        <v>2291</v>
      </c>
      <c r="E60" t="s">
        <v>16</v>
      </c>
      <c r="F60" t="s">
        <v>2290</v>
      </c>
      <c r="G60" s="3" t="s">
        <v>175</v>
      </c>
    </row>
    <row r="61" spans="1:7" x14ac:dyDescent="0.3">
      <c r="A61" t="s">
        <v>2289</v>
      </c>
      <c r="B61" t="s">
        <v>10</v>
      </c>
      <c r="C61" t="s">
        <v>214</v>
      </c>
      <c r="D61" t="s">
        <v>2288</v>
      </c>
      <c r="E61" t="s">
        <v>214</v>
      </c>
      <c r="F61" t="s">
        <v>2288</v>
      </c>
      <c r="G61" s="3" t="s">
        <v>182</v>
      </c>
    </row>
    <row r="62" spans="1:7" x14ac:dyDescent="0.3">
      <c r="A62" t="s">
        <v>2287</v>
      </c>
      <c r="B62" t="s">
        <v>10</v>
      </c>
      <c r="C62" t="s">
        <v>203</v>
      </c>
      <c r="D62" t="s">
        <v>2286</v>
      </c>
      <c r="E62" t="s">
        <v>203</v>
      </c>
      <c r="F62" t="s">
        <v>2286</v>
      </c>
      <c r="G62" s="3" t="s">
        <v>175</v>
      </c>
    </row>
    <row r="63" spans="1:7" x14ac:dyDescent="0.3">
      <c r="A63" t="s">
        <v>2285</v>
      </c>
      <c r="B63" t="s">
        <v>10</v>
      </c>
      <c r="C63" t="s">
        <v>209</v>
      </c>
      <c r="D63" t="s">
        <v>2284</v>
      </c>
      <c r="E63" t="s">
        <v>209</v>
      </c>
      <c r="F63" t="s">
        <v>2284</v>
      </c>
      <c r="G63" s="3" t="s">
        <v>216</v>
      </c>
    </row>
    <row r="64" spans="1:7" x14ac:dyDescent="0.3">
      <c r="A64" t="s">
        <v>2283</v>
      </c>
      <c r="B64" t="s">
        <v>10</v>
      </c>
      <c r="C64" t="s">
        <v>8</v>
      </c>
      <c r="D64" t="s">
        <v>2282</v>
      </c>
      <c r="E64" t="s">
        <v>8</v>
      </c>
      <c r="F64" t="s">
        <v>2282</v>
      </c>
      <c r="G64" s="3" t="s">
        <v>2281</v>
      </c>
    </row>
    <row r="65" spans="1:7" x14ac:dyDescent="0.3">
      <c r="A65" t="s">
        <v>2280</v>
      </c>
      <c r="B65" t="s">
        <v>10</v>
      </c>
      <c r="C65" t="s">
        <v>209</v>
      </c>
      <c r="D65" t="s">
        <v>2279</v>
      </c>
      <c r="E65" t="s">
        <v>209</v>
      </c>
      <c r="F65" t="s">
        <v>2279</v>
      </c>
      <c r="G65" s="3" t="s">
        <v>182</v>
      </c>
    </row>
    <row r="66" spans="1:7" x14ac:dyDescent="0.3">
      <c r="A66" t="s">
        <v>2278</v>
      </c>
      <c r="B66" t="s">
        <v>10</v>
      </c>
      <c r="C66" t="s">
        <v>8</v>
      </c>
      <c r="D66" t="s">
        <v>2277</v>
      </c>
      <c r="E66" t="s">
        <v>8</v>
      </c>
      <c r="F66" t="s">
        <v>2277</v>
      </c>
      <c r="G66" s="3" t="s">
        <v>2276</v>
      </c>
    </row>
    <row r="67" spans="1:7" x14ac:dyDescent="0.3">
      <c r="A67" t="s">
        <v>2275</v>
      </c>
      <c r="B67" t="s">
        <v>10</v>
      </c>
      <c r="C67" t="s">
        <v>8</v>
      </c>
      <c r="D67" t="s">
        <v>2274</v>
      </c>
      <c r="E67" t="s">
        <v>8</v>
      </c>
      <c r="F67" t="s">
        <v>2274</v>
      </c>
      <c r="G67" s="3" t="s">
        <v>165</v>
      </c>
    </row>
    <row r="68" spans="1:7" x14ac:dyDescent="0.3">
      <c r="A68" t="s">
        <v>2273</v>
      </c>
      <c r="B68" t="s">
        <v>10</v>
      </c>
      <c r="C68" t="s">
        <v>8</v>
      </c>
      <c r="D68" t="s">
        <v>2272</v>
      </c>
      <c r="E68" t="s">
        <v>8</v>
      </c>
      <c r="F68" t="s">
        <v>2272</v>
      </c>
      <c r="G68" s="3" t="s">
        <v>1903</v>
      </c>
    </row>
    <row r="69" spans="1:7" x14ac:dyDescent="0.3">
      <c r="A69" t="s">
        <v>2271</v>
      </c>
      <c r="B69" t="s">
        <v>10</v>
      </c>
      <c r="C69" t="s">
        <v>209</v>
      </c>
      <c r="D69" t="s">
        <v>2270</v>
      </c>
      <c r="E69" t="s">
        <v>209</v>
      </c>
      <c r="F69" t="s">
        <v>2270</v>
      </c>
      <c r="G69" s="3" t="s">
        <v>182</v>
      </c>
    </row>
    <row r="70" spans="1:7" x14ac:dyDescent="0.3">
      <c r="A70" t="s">
        <v>2269</v>
      </c>
      <c r="B70" t="s">
        <v>10</v>
      </c>
      <c r="C70" t="s">
        <v>8</v>
      </c>
      <c r="D70" t="s">
        <v>2268</v>
      </c>
      <c r="E70" t="s">
        <v>8</v>
      </c>
      <c r="F70" t="s">
        <v>2268</v>
      </c>
      <c r="G70" s="3" t="s">
        <v>111</v>
      </c>
    </row>
    <row r="71" spans="1:7" x14ac:dyDescent="0.3">
      <c r="A71" t="s">
        <v>2267</v>
      </c>
      <c r="B71" t="s">
        <v>10</v>
      </c>
      <c r="C71" t="s">
        <v>8</v>
      </c>
      <c r="D71" t="s">
        <v>2266</v>
      </c>
      <c r="E71" t="s">
        <v>8</v>
      </c>
      <c r="F71" t="s">
        <v>2266</v>
      </c>
      <c r="G71" s="3" t="s">
        <v>116</v>
      </c>
    </row>
    <row r="72" spans="1:7" x14ac:dyDescent="0.3">
      <c r="A72" t="s">
        <v>2265</v>
      </c>
      <c r="B72" t="s">
        <v>10</v>
      </c>
      <c r="C72" t="s">
        <v>16</v>
      </c>
      <c r="D72" t="s">
        <v>2264</v>
      </c>
      <c r="E72" t="s">
        <v>16</v>
      </c>
      <c r="F72" t="s">
        <v>2264</v>
      </c>
      <c r="G72" s="3" t="s">
        <v>30</v>
      </c>
    </row>
    <row r="73" spans="1:7" x14ac:dyDescent="0.3">
      <c r="A73" t="s">
        <v>2263</v>
      </c>
      <c r="B73" t="s">
        <v>10</v>
      </c>
      <c r="C73" t="s">
        <v>173</v>
      </c>
      <c r="D73" t="s">
        <v>2262</v>
      </c>
      <c r="E73" t="s">
        <v>173</v>
      </c>
      <c r="F73" t="s">
        <v>2262</v>
      </c>
      <c r="G73" s="3" t="s">
        <v>116</v>
      </c>
    </row>
    <row r="74" spans="1:7" x14ac:dyDescent="0.3">
      <c r="A74" t="s">
        <v>2261</v>
      </c>
      <c r="B74" t="s">
        <v>10</v>
      </c>
      <c r="C74" t="s">
        <v>209</v>
      </c>
      <c r="D74" t="s">
        <v>2260</v>
      </c>
      <c r="E74" t="s">
        <v>209</v>
      </c>
      <c r="F74" t="s">
        <v>2260</v>
      </c>
      <c r="G74" s="3" t="s">
        <v>175</v>
      </c>
    </row>
    <row r="75" spans="1:7" x14ac:dyDescent="0.3">
      <c r="A75" t="s">
        <v>2259</v>
      </c>
      <c r="B75" t="s">
        <v>10</v>
      </c>
      <c r="C75" t="s">
        <v>16</v>
      </c>
      <c r="D75" t="s">
        <v>2258</v>
      </c>
      <c r="E75" t="s">
        <v>16</v>
      </c>
      <c r="F75" t="s">
        <v>2258</v>
      </c>
      <c r="G75" s="3" t="s">
        <v>2257</v>
      </c>
    </row>
    <row r="76" spans="1:7" x14ac:dyDescent="0.3">
      <c r="A76" t="s">
        <v>2256</v>
      </c>
      <c r="B76" t="s">
        <v>10</v>
      </c>
      <c r="C76" t="s">
        <v>16</v>
      </c>
      <c r="D76" t="s">
        <v>2255</v>
      </c>
      <c r="E76" t="s">
        <v>16</v>
      </c>
      <c r="F76" t="s">
        <v>2255</v>
      </c>
      <c r="G76" s="3" t="s">
        <v>27</v>
      </c>
    </row>
    <row r="77" spans="1:7" x14ac:dyDescent="0.3">
      <c r="A77" t="s">
        <v>2254</v>
      </c>
      <c r="B77" t="s">
        <v>10</v>
      </c>
      <c r="C77" t="s">
        <v>16</v>
      </c>
      <c r="D77" t="s">
        <v>2253</v>
      </c>
      <c r="E77" t="s">
        <v>16</v>
      </c>
      <c r="F77" t="s">
        <v>2253</v>
      </c>
      <c r="G77" s="3" t="s">
        <v>523</v>
      </c>
    </row>
    <row r="78" spans="1:7" x14ac:dyDescent="0.3">
      <c r="A78" t="s">
        <v>2252</v>
      </c>
      <c r="B78" t="s">
        <v>10</v>
      </c>
      <c r="C78" t="s">
        <v>209</v>
      </c>
      <c r="D78" t="s">
        <v>2251</v>
      </c>
      <c r="E78" t="s">
        <v>209</v>
      </c>
      <c r="F78" t="s">
        <v>2251</v>
      </c>
      <c r="G78" s="3" t="s">
        <v>182</v>
      </c>
    </row>
    <row r="79" spans="1:7" x14ac:dyDescent="0.3">
      <c r="A79" t="s">
        <v>2250</v>
      </c>
      <c r="B79" t="s">
        <v>10</v>
      </c>
      <c r="C79" t="s">
        <v>209</v>
      </c>
      <c r="D79" t="s">
        <v>2249</v>
      </c>
      <c r="E79" t="s">
        <v>209</v>
      </c>
      <c r="F79" t="s">
        <v>2249</v>
      </c>
      <c r="G79" s="3" t="s">
        <v>182</v>
      </c>
    </row>
    <row r="80" spans="1:7" x14ac:dyDescent="0.3">
      <c r="A80" t="s">
        <v>2248</v>
      </c>
      <c r="B80" t="s">
        <v>10</v>
      </c>
      <c r="C80" t="s">
        <v>109</v>
      </c>
      <c r="D80" t="s">
        <v>2247</v>
      </c>
      <c r="E80" t="s">
        <v>109</v>
      </c>
      <c r="F80" t="s">
        <v>2247</v>
      </c>
      <c r="G80" s="3" t="s">
        <v>134</v>
      </c>
    </row>
    <row r="81" spans="1:7" x14ac:dyDescent="0.3">
      <c r="A81" t="s">
        <v>2246</v>
      </c>
      <c r="B81" t="s">
        <v>10</v>
      </c>
      <c r="C81" t="s">
        <v>209</v>
      </c>
      <c r="D81" t="s">
        <v>2245</v>
      </c>
      <c r="E81" t="s">
        <v>209</v>
      </c>
      <c r="F81" t="s">
        <v>2245</v>
      </c>
      <c r="G81" s="3" t="s">
        <v>182</v>
      </c>
    </row>
    <row r="82" spans="1:7" x14ac:dyDescent="0.3">
      <c r="A82" t="s">
        <v>2244</v>
      </c>
      <c r="B82" t="s">
        <v>10</v>
      </c>
      <c r="C82" t="s">
        <v>109</v>
      </c>
      <c r="D82" t="s">
        <v>2243</v>
      </c>
      <c r="E82" t="s">
        <v>109</v>
      </c>
      <c r="F82" t="s">
        <v>2243</v>
      </c>
      <c r="G82" s="3" t="s">
        <v>148</v>
      </c>
    </row>
    <row r="83" spans="1:7" x14ac:dyDescent="0.3">
      <c r="A83" t="s">
        <v>2242</v>
      </c>
      <c r="B83" t="s">
        <v>10</v>
      </c>
      <c r="C83" t="s">
        <v>209</v>
      </c>
      <c r="D83" t="s">
        <v>2241</v>
      </c>
      <c r="E83" t="s">
        <v>209</v>
      </c>
      <c r="F83" t="s">
        <v>2241</v>
      </c>
      <c r="G83" s="3" t="s">
        <v>182</v>
      </c>
    </row>
    <row r="84" spans="1:7" x14ac:dyDescent="0.3">
      <c r="A84" t="s">
        <v>2240</v>
      </c>
      <c r="B84" t="s">
        <v>10</v>
      </c>
      <c r="C84" t="s">
        <v>109</v>
      </c>
      <c r="D84" t="s">
        <v>2239</v>
      </c>
      <c r="E84" t="s">
        <v>109</v>
      </c>
      <c r="F84" t="s">
        <v>2239</v>
      </c>
      <c r="G84" s="3" t="s">
        <v>148</v>
      </c>
    </row>
    <row r="85" spans="1:7" x14ac:dyDescent="0.3">
      <c r="A85" t="s">
        <v>2238</v>
      </c>
      <c r="B85" t="s">
        <v>10</v>
      </c>
      <c r="C85" t="s">
        <v>209</v>
      </c>
      <c r="D85" t="s">
        <v>2237</v>
      </c>
      <c r="E85" t="s">
        <v>209</v>
      </c>
      <c r="F85" t="s">
        <v>2237</v>
      </c>
      <c r="G85" s="3" t="s">
        <v>175</v>
      </c>
    </row>
    <row r="86" spans="1:7" x14ac:dyDescent="0.3">
      <c r="A86" t="s">
        <v>2236</v>
      </c>
      <c r="B86" t="s">
        <v>10</v>
      </c>
      <c r="C86" t="s">
        <v>209</v>
      </c>
      <c r="D86" t="s">
        <v>2235</v>
      </c>
      <c r="E86" t="s">
        <v>209</v>
      </c>
      <c r="F86" t="s">
        <v>2235</v>
      </c>
      <c r="G86" s="3" t="s">
        <v>179</v>
      </c>
    </row>
    <row r="87" spans="1:7" x14ac:dyDescent="0.3">
      <c r="A87" t="s">
        <v>2234</v>
      </c>
      <c r="B87" t="s">
        <v>10</v>
      </c>
      <c r="C87" t="s">
        <v>16</v>
      </c>
      <c r="D87" t="s">
        <v>2233</v>
      </c>
      <c r="E87" t="s">
        <v>16</v>
      </c>
      <c r="F87" t="s">
        <v>2233</v>
      </c>
      <c r="G87" s="3" t="s">
        <v>856</v>
      </c>
    </row>
    <row r="88" spans="1:7" x14ac:dyDescent="0.3">
      <c r="A88" t="s">
        <v>2232</v>
      </c>
      <c r="B88" t="s">
        <v>10</v>
      </c>
      <c r="C88" t="s">
        <v>209</v>
      </c>
      <c r="D88" t="s">
        <v>2231</v>
      </c>
      <c r="E88" t="s">
        <v>209</v>
      </c>
      <c r="F88" t="s">
        <v>2231</v>
      </c>
      <c r="G88" s="3" t="s">
        <v>216</v>
      </c>
    </row>
    <row r="89" spans="1:7" x14ac:dyDescent="0.3">
      <c r="A89" t="s">
        <v>2230</v>
      </c>
      <c r="B89" t="s">
        <v>10</v>
      </c>
      <c r="C89" t="s">
        <v>209</v>
      </c>
      <c r="D89" t="s">
        <v>2229</v>
      </c>
      <c r="E89" t="s">
        <v>209</v>
      </c>
      <c r="F89" t="s">
        <v>2229</v>
      </c>
      <c r="G89" s="3" t="s">
        <v>182</v>
      </c>
    </row>
    <row r="90" spans="1:7" x14ac:dyDescent="0.3">
      <c r="A90" t="s">
        <v>2228</v>
      </c>
      <c r="B90" t="s">
        <v>10</v>
      </c>
      <c r="C90" t="s">
        <v>209</v>
      </c>
      <c r="D90" t="s">
        <v>2227</v>
      </c>
      <c r="E90" t="s">
        <v>209</v>
      </c>
      <c r="F90" t="s">
        <v>2227</v>
      </c>
      <c r="G90" s="3" t="s">
        <v>182</v>
      </c>
    </row>
    <row r="91" spans="1:7" x14ac:dyDescent="0.3">
      <c r="A91" t="s">
        <v>2226</v>
      </c>
      <c r="B91" t="s">
        <v>10</v>
      </c>
      <c r="C91" t="s">
        <v>209</v>
      </c>
      <c r="D91" t="s">
        <v>2225</v>
      </c>
      <c r="E91" t="s">
        <v>209</v>
      </c>
      <c r="F91" t="s">
        <v>2225</v>
      </c>
      <c r="G91" s="3" t="s">
        <v>179</v>
      </c>
    </row>
    <row r="92" spans="1:7" x14ac:dyDescent="0.3">
      <c r="A92" t="s">
        <v>2224</v>
      </c>
      <c r="B92" t="s">
        <v>10</v>
      </c>
      <c r="C92" t="s">
        <v>209</v>
      </c>
      <c r="D92" t="s">
        <v>2223</v>
      </c>
      <c r="E92" t="s">
        <v>209</v>
      </c>
      <c r="F92" t="s">
        <v>2223</v>
      </c>
      <c r="G92" s="3" t="s">
        <v>175</v>
      </c>
    </row>
    <row r="93" spans="1:7" x14ac:dyDescent="0.3">
      <c r="A93" t="s">
        <v>2222</v>
      </c>
      <c r="B93" t="s">
        <v>10</v>
      </c>
      <c r="C93" t="s">
        <v>209</v>
      </c>
      <c r="D93" t="s">
        <v>2221</v>
      </c>
      <c r="E93" t="s">
        <v>209</v>
      </c>
      <c r="F93" t="s">
        <v>2221</v>
      </c>
      <c r="G93" s="3" t="s">
        <v>182</v>
      </c>
    </row>
    <row r="94" spans="1:7" x14ac:dyDescent="0.3">
      <c r="A94" t="s">
        <v>2220</v>
      </c>
      <c r="B94" t="s">
        <v>10</v>
      </c>
      <c r="C94" t="s">
        <v>209</v>
      </c>
      <c r="D94" t="s">
        <v>2219</v>
      </c>
      <c r="E94" t="s">
        <v>209</v>
      </c>
      <c r="F94" t="s">
        <v>2219</v>
      </c>
      <c r="G94" s="3" t="s">
        <v>182</v>
      </c>
    </row>
    <row r="95" spans="1:7" x14ac:dyDescent="0.3">
      <c r="A95" t="s">
        <v>2218</v>
      </c>
      <c r="B95" t="s">
        <v>10</v>
      </c>
      <c r="C95" t="s">
        <v>16</v>
      </c>
      <c r="D95" t="s">
        <v>2217</v>
      </c>
      <c r="E95" t="s">
        <v>16</v>
      </c>
      <c r="F95" t="s">
        <v>2217</v>
      </c>
      <c r="G95" s="3" t="s">
        <v>144</v>
      </c>
    </row>
    <row r="96" spans="1:7" x14ac:dyDescent="0.3">
      <c r="A96" t="s">
        <v>2216</v>
      </c>
      <c r="B96" t="s">
        <v>10</v>
      </c>
      <c r="C96" t="s">
        <v>209</v>
      </c>
      <c r="D96" t="s">
        <v>2215</v>
      </c>
      <c r="E96" t="s">
        <v>209</v>
      </c>
      <c r="F96" t="s">
        <v>2215</v>
      </c>
      <c r="G96" s="3" t="s">
        <v>171</v>
      </c>
    </row>
    <row r="97" spans="1:7" x14ac:dyDescent="0.3">
      <c r="A97" t="s">
        <v>2214</v>
      </c>
      <c r="B97" t="s">
        <v>10</v>
      </c>
      <c r="C97" t="s">
        <v>209</v>
      </c>
      <c r="D97" t="s">
        <v>2213</v>
      </c>
      <c r="E97" t="s">
        <v>209</v>
      </c>
      <c r="F97" t="s">
        <v>2213</v>
      </c>
      <c r="G97" s="3" t="s">
        <v>182</v>
      </c>
    </row>
    <row r="98" spans="1:7" x14ac:dyDescent="0.3">
      <c r="A98" t="s">
        <v>2212</v>
      </c>
      <c r="B98" t="s">
        <v>10</v>
      </c>
      <c r="C98" t="s">
        <v>209</v>
      </c>
      <c r="D98" t="s">
        <v>2211</v>
      </c>
      <c r="E98" t="s">
        <v>209</v>
      </c>
      <c r="F98" t="s">
        <v>2211</v>
      </c>
      <c r="G98" s="3" t="s">
        <v>182</v>
      </c>
    </row>
    <row r="99" spans="1:7" x14ac:dyDescent="0.3">
      <c r="A99" t="s">
        <v>2210</v>
      </c>
      <c r="B99" t="s">
        <v>10</v>
      </c>
      <c r="C99" t="s">
        <v>16</v>
      </c>
      <c r="D99" t="s">
        <v>2209</v>
      </c>
      <c r="E99" t="s">
        <v>16</v>
      </c>
      <c r="F99" t="s">
        <v>2209</v>
      </c>
      <c r="G99" s="3" t="s">
        <v>569</v>
      </c>
    </row>
    <row r="100" spans="1:7" x14ac:dyDescent="0.3">
      <c r="A100" t="s">
        <v>2208</v>
      </c>
      <c r="B100" t="s">
        <v>10</v>
      </c>
      <c r="C100" t="s">
        <v>209</v>
      </c>
      <c r="D100" t="s">
        <v>2207</v>
      </c>
      <c r="E100" t="s">
        <v>209</v>
      </c>
      <c r="F100" t="s">
        <v>2207</v>
      </c>
      <c r="G100" s="3" t="s">
        <v>182</v>
      </c>
    </row>
    <row r="101" spans="1:7" x14ac:dyDescent="0.3">
      <c r="A101" t="s">
        <v>2206</v>
      </c>
      <c r="B101" t="s">
        <v>10</v>
      </c>
      <c r="C101" t="s">
        <v>209</v>
      </c>
      <c r="D101" t="s">
        <v>2205</v>
      </c>
      <c r="E101" t="s">
        <v>209</v>
      </c>
      <c r="F101" t="s">
        <v>2205</v>
      </c>
      <c r="G101" s="3" t="s">
        <v>182</v>
      </c>
    </row>
    <row r="102" spans="1:7" x14ac:dyDescent="0.3">
      <c r="A102" t="s">
        <v>2204</v>
      </c>
      <c r="B102" t="s">
        <v>10</v>
      </c>
      <c r="C102" t="s">
        <v>209</v>
      </c>
      <c r="D102" t="s">
        <v>2203</v>
      </c>
      <c r="E102" t="s">
        <v>209</v>
      </c>
      <c r="F102" t="s">
        <v>2203</v>
      </c>
      <c r="G102" s="3" t="s">
        <v>182</v>
      </c>
    </row>
    <row r="103" spans="1:7" x14ac:dyDescent="0.3">
      <c r="A103" t="s">
        <v>2202</v>
      </c>
      <c r="B103" t="s">
        <v>10</v>
      </c>
      <c r="C103" t="s">
        <v>173</v>
      </c>
      <c r="D103" t="s">
        <v>2201</v>
      </c>
      <c r="E103" t="s">
        <v>173</v>
      </c>
      <c r="F103" t="s">
        <v>2201</v>
      </c>
      <c r="G103" s="3" t="s">
        <v>134</v>
      </c>
    </row>
    <row r="104" spans="1:7" x14ac:dyDescent="0.3">
      <c r="A104" t="s">
        <v>2200</v>
      </c>
      <c r="B104" t="s">
        <v>10</v>
      </c>
      <c r="C104" t="s">
        <v>177</v>
      </c>
      <c r="D104" t="s">
        <v>2199</v>
      </c>
      <c r="E104" t="s">
        <v>177</v>
      </c>
      <c r="F104" t="s">
        <v>2199</v>
      </c>
      <c r="G104" s="3" t="s">
        <v>855</v>
      </c>
    </row>
    <row r="105" spans="1:7" x14ac:dyDescent="0.3">
      <c r="A105" t="s">
        <v>2198</v>
      </c>
      <c r="B105" t="s">
        <v>10</v>
      </c>
      <c r="C105" t="s">
        <v>209</v>
      </c>
      <c r="D105" t="s">
        <v>2197</v>
      </c>
      <c r="E105" t="s">
        <v>209</v>
      </c>
      <c r="F105" t="s">
        <v>2197</v>
      </c>
      <c r="G105" s="3" t="s">
        <v>182</v>
      </c>
    </row>
    <row r="106" spans="1:7" x14ac:dyDescent="0.3">
      <c r="A106" t="s">
        <v>2196</v>
      </c>
      <c r="B106" t="s">
        <v>10</v>
      </c>
      <c r="C106" t="s">
        <v>209</v>
      </c>
      <c r="D106" t="s">
        <v>2195</v>
      </c>
      <c r="E106" t="s">
        <v>209</v>
      </c>
      <c r="F106" t="s">
        <v>2195</v>
      </c>
      <c r="G106" s="3" t="s">
        <v>182</v>
      </c>
    </row>
    <row r="107" spans="1:7" x14ac:dyDescent="0.3">
      <c r="A107" t="s">
        <v>2194</v>
      </c>
      <c r="B107" t="s">
        <v>10</v>
      </c>
      <c r="C107" t="s">
        <v>16</v>
      </c>
      <c r="D107" t="s">
        <v>2193</v>
      </c>
      <c r="E107" t="s">
        <v>16</v>
      </c>
      <c r="F107" t="s">
        <v>2193</v>
      </c>
      <c r="G107" s="3" t="s">
        <v>1333</v>
      </c>
    </row>
    <row r="108" spans="1:7" x14ac:dyDescent="0.3">
      <c r="A108" t="s">
        <v>2192</v>
      </c>
      <c r="B108" t="s">
        <v>10</v>
      </c>
      <c r="C108" t="s">
        <v>209</v>
      </c>
      <c r="D108" t="s">
        <v>2191</v>
      </c>
      <c r="E108" t="s">
        <v>209</v>
      </c>
      <c r="F108" t="s">
        <v>2191</v>
      </c>
      <c r="G108" s="3" t="s">
        <v>182</v>
      </c>
    </row>
    <row r="109" spans="1:7" x14ac:dyDescent="0.3">
      <c r="A109" t="s">
        <v>2190</v>
      </c>
      <c r="B109" t="s">
        <v>10</v>
      </c>
      <c r="C109" t="s">
        <v>1045</v>
      </c>
      <c r="D109" t="s">
        <v>2189</v>
      </c>
      <c r="E109" t="s">
        <v>1045</v>
      </c>
      <c r="F109" t="s">
        <v>2189</v>
      </c>
      <c r="G109" s="3" t="s">
        <v>175</v>
      </c>
    </row>
    <row r="110" spans="1:7" x14ac:dyDescent="0.3">
      <c r="A110" t="s">
        <v>2188</v>
      </c>
      <c r="B110" t="s">
        <v>10</v>
      </c>
      <c r="C110" t="s">
        <v>209</v>
      </c>
      <c r="D110" t="s">
        <v>2187</v>
      </c>
      <c r="E110" t="s">
        <v>209</v>
      </c>
      <c r="F110" t="s">
        <v>2187</v>
      </c>
      <c r="G110" s="3" t="s">
        <v>182</v>
      </c>
    </row>
    <row r="111" spans="1:7" x14ac:dyDescent="0.3">
      <c r="A111" t="s">
        <v>2186</v>
      </c>
      <c r="B111" t="s">
        <v>10</v>
      </c>
      <c r="C111" t="s">
        <v>200</v>
      </c>
      <c r="D111" t="s">
        <v>2185</v>
      </c>
      <c r="E111" t="s">
        <v>200</v>
      </c>
      <c r="F111" t="s">
        <v>2185</v>
      </c>
      <c r="G111" s="3" t="s">
        <v>175</v>
      </c>
    </row>
    <row r="112" spans="1:7" x14ac:dyDescent="0.3">
      <c r="A112" t="s">
        <v>2184</v>
      </c>
      <c r="B112" t="s">
        <v>10</v>
      </c>
      <c r="C112" t="s">
        <v>209</v>
      </c>
      <c r="D112" t="s">
        <v>2183</v>
      </c>
      <c r="E112" t="s">
        <v>209</v>
      </c>
      <c r="F112" t="s">
        <v>2183</v>
      </c>
      <c r="G112" s="3" t="s">
        <v>182</v>
      </c>
    </row>
    <row r="113" spans="1:7" x14ac:dyDescent="0.3">
      <c r="A113" t="s">
        <v>2182</v>
      </c>
      <c r="B113" t="s">
        <v>10</v>
      </c>
      <c r="C113" t="s">
        <v>209</v>
      </c>
      <c r="D113" t="s">
        <v>2181</v>
      </c>
      <c r="E113" t="s">
        <v>209</v>
      </c>
      <c r="F113" t="s">
        <v>2181</v>
      </c>
      <c r="G113" s="3" t="s">
        <v>182</v>
      </c>
    </row>
    <row r="114" spans="1:7" x14ac:dyDescent="0.3">
      <c r="A114" t="s">
        <v>2180</v>
      </c>
      <c r="B114" t="s">
        <v>10</v>
      </c>
      <c r="C114" t="s">
        <v>209</v>
      </c>
      <c r="D114" t="s">
        <v>2179</v>
      </c>
      <c r="E114" t="s">
        <v>209</v>
      </c>
      <c r="F114" t="s">
        <v>2179</v>
      </c>
      <c r="G114" s="3" t="s">
        <v>182</v>
      </c>
    </row>
    <row r="115" spans="1:7" x14ac:dyDescent="0.3">
      <c r="A115" t="s">
        <v>2178</v>
      </c>
      <c r="B115" t="s">
        <v>10</v>
      </c>
      <c r="C115" t="s">
        <v>209</v>
      </c>
      <c r="D115" t="s">
        <v>2177</v>
      </c>
      <c r="E115" t="s">
        <v>209</v>
      </c>
      <c r="F115" t="s">
        <v>2177</v>
      </c>
      <c r="G115" s="3" t="s">
        <v>182</v>
      </c>
    </row>
    <row r="116" spans="1:7" x14ac:dyDescent="0.3">
      <c r="A116" t="s">
        <v>2176</v>
      </c>
      <c r="B116" t="s">
        <v>10</v>
      </c>
      <c r="C116" t="s">
        <v>177</v>
      </c>
      <c r="D116" t="s">
        <v>2175</v>
      </c>
      <c r="E116" t="s">
        <v>177</v>
      </c>
      <c r="F116" t="s">
        <v>2175</v>
      </c>
      <c r="G116" s="3" t="s">
        <v>855</v>
      </c>
    </row>
    <row r="117" spans="1:7" x14ac:dyDescent="0.3">
      <c r="A117" t="s">
        <v>2174</v>
      </c>
      <c r="B117" t="s">
        <v>10</v>
      </c>
      <c r="C117" t="s">
        <v>209</v>
      </c>
      <c r="D117" t="s">
        <v>2173</v>
      </c>
      <c r="E117" t="s">
        <v>209</v>
      </c>
      <c r="F117" t="s">
        <v>2173</v>
      </c>
      <c r="G117" s="3" t="s">
        <v>182</v>
      </c>
    </row>
    <row r="118" spans="1:7" x14ac:dyDescent="0.3">
      <c r="A118" t="s">
        <v>2172</v>
      </c>
      <c r="B118" t="s">
        <v>10</v>
      </c>
      <c r="C118" t="s">
        <v>16</v>
      </c>
      <c r="D118" t="s">
        <v>2171</v>
      </c>
      <c r="E118" t="s">
        <v>16</v>
      </c>
      <c r="F118" t="s">
        <v>2171</v>
      </c>
      <c r="G118" s="3" t="s">
        <v>2170</v>
      </c>
    </row>
    <row r="119" spans="1:7" x14ac:dyDescent="0.3">
      <c r="A119" t="s">
        <v>2169</v>
      </c>
      <c r="B119" t="s">
        <v>10</v>
      </c>
      <c r="C119" t="s">
        <v>209</v>
      </c>
      <c r="D119" t="s">
        <v>2168</v>
      </c>
      <c r="E119" t="s">
        <v>209</v>
      </c>
      <c r="F119" t="s">
        <v>2168</v>
      </c>
      <c r="G119" s="3" t="s">
        <v>182</v>
      </c>
    </row>
    <row r="120" spans="1:7" x14ac:dyDescent="0.3">
      <c r="A120" t="s">
        <v>2167</v>
      </c>
      <c r="B120" t="s">
        <v>10</v>
      </c>
      <c r="C120" t="s">
        <v>109</v>
      </c>
      <c r="D120" t="s">
        <v>2166</v>
      </c>
      <c r="E120" t="s">
        <v>109</v>
      </c>
      <c r="F120" t="s">
        <v>2166</v>
      </c>
      <c r="G120" s="3" t="s">
        <v>37</v>
      </c>
    </row>
    <row r="121" spans="1:7" x14ac:dyDescent="0.3">
      <c r="A121" t="s">
        <v>2165</v>
      </c>
      <c r="B121" t="s">
        <v>10</v>
      </c>
      <c r="C121" t="s">
        <v>16</v>
      </c>
      <c r="D121" t="s">
        <v>2164</v>
      </c>
      <c r="E121" t="s">
        <v>16</v>
      </c>
      <c r="F121" t="s">
        <v>2164</v>
      </c>
      <c r="G121" s="3" t="s">
        <v>255</v>
      </c>
    </row>
    <row r="122" spans="1:7" x14ac:dyDescent="0.3">
      <c r="A122" t="s">
        <v>2163</v>
      </c>
      <c r="B122" t="s">
        <v>10</v>
      </c>
      <c r="C122" t="s">
        <v>109</v>
      </c>
      <c r="D122" t="s">
        <v>2162</v>
      </c>
      <c r="E122" t="s">
        <v>109</v>
      </c>
      <c r="F122" t="s">
        <v>2162</v>
      </c>
      <c r="G122" s="3" t="s">
        <v>47</v>
      </c>
    </row>
    <row r="123" spans="1:7" x14ac:dyDescent="0.3">
      <c r="A123" t="s">
        <v>2161</v>
      </c>
      <c r="B123" t="s">
        <v>10</v>
      </c>
      <c r="C123" t="s">
        <v>109</v>
      </c>
      <c r="D123" t="s">
        <v>2160</v>
      </c>
      <c r="E123" t="s">
        <v>109</v>
      </c>
      <c r="F123" t="s">
        <v>2160</v>
      </c>
      <c r="G123" s="3" t="s">
        <v>37</v>
      </c>
    </row>
    <row r="124" spans="1:7" x14ac:dyDescent="0.3">
      <c r="A124" t="s">
        <v>2159</v>
      </c>
      <c r="B124" t="s">
        <v>10</v>
      </c>
      <c r="C124" t="s">
        <v>109</v>
      </c>
      <c r="D124" t="s">
        <v>2158</v>
      </c>
      <c r="E124" t="s">
        <v>109</v>
      </c>
      <c r="F124" t="s">
        <v>2158</v>
      </c>
      <c r="G124" s="3" t="s">
        <v>47</v>
      </c>
    </row>
    <row r="125" spans="1:7" x14ac:dyDescent="0.3">
      <c r="A125" t="s">
        <v>2157</v>
      </c>
      <c r="B125" t="s">
        <v>10</v>
      </c>
      <c r="C125" t="s">
        <v>109</v>
      </c>
      <c r="D125" t="s">
        <v>2156</v>
      </c>
      <c r="E125" t="s">
        <v>109</v>
      </c>
      <c r="F125" t="s">
        <v>2156</v>
      </c>
      <c r="G125" s="3" t="s">
        <v>145</v>
      </c>
    </row>
    <row r="126" spans="1:7" x14ac:dyDescent="0.3">
      <c r="A126" t="s">
        <v>2155</v>
      </c>
      <c r="B126" t="s">
        <v>10</v>
      </c>
      <c r="C126" t="s">
        <v>109</v>
      </c>
      <c r="D126" t="s">
        <v>2154</v>
      </c>
      <c r="E126" t="s">
        <v>109</v>
      </c>
      <c r="F126" t="s">
        <v>2154</v>
      </c>
      <c r="G126" s="3" t="s">
        <v>864</v>
      </c>
    </row>
    <row r="127" spans="1:7" x14ac:dyDescent="0.3">
      <c r="A127" t="s">
        <v>2153</v>
      </c>
      <c r="B127" t="s">
        <v>10</v>
      </c>
      <c r="C127" t="s">
        <v>16</v>
      </c>
      <c r="D127" t="s">
        <v>2152</v>
      </c>
      <c r="E127" t="s">
        <v>16</v>
      </c>
      <c r="F127" t="s">
        <v>2152</v>
      </c>
      <c r="G127" s="3" t="s">
        <v>819</v>
      </c>
    </row>
    <row r="128" spans="1:7" x14ac:dyDescent="0.3">
      <c r="A128" t="s">
        <v>2151</v>
      </c>
      <c r="B128" t="s">
        <v>10</v>
      </c>
      <c r="C128" t="s">
        <v>16</v>
      </c>
      <c r="D128" t="s">
        <v>2150</v>
      </c>
      <c r="E128" t="s">
        <v>16</v>
      </c>
      <c r="F128" t="s">
        <v>2150</v>
      </c>
      <c r="G128" s="3" t="s">
        <v>1211</v>
      </c>
    </row>
    <row r="129" spans="1:7" x14ac:dyDescent="0.3">
      <c r="A129" t="s">
        <v>2149</v>
      </c>
      <c r="B129" t="s">
        <v>10</v>
      </c>
      <c r="C129" t="s">
        <v>109</v>
      </c>
      <c r="D129" t="s">
        <v>2148</v>
      </c>
      <c r="E129" t="s">
        <v>109</v>
      </c>
      <c r="F129" t="s">
        <v>2148</v>
      </c>
      <c r="G129" s="3" t="s">
        <v>14</v>
      </c>
    </row>
    <row r="130" spans="1:7" x14ac:dyDescent="0.3">
      <c r="A130" t="s">
        <v>2147</v>
      </c>
      <c r="B130" t="s">
        <v>10</v>
      </c>
      <c r="C130" t="s">
        <v>209</v>
      </c>
      <c r="D130" t="s">
        <v>2146</v>
      </c>
      <c r="E130" t="s">
        <v>209</v>
      </c>
      <c r="F130" t="s">
        <v>2146</v>
      </c>
      <c r="G130" s="3" t="s">
        <v>216</v>
      </c>
    </row>
    <row r="131" spans="1:7" x14ac:dyDescent="0.3">
      <c r="A131" t="s">
        <v>2145</v>
      </c>
      <c r="B131" t="s">
        <v>10</v>
      </c>
      <c r="C131" t="s">
        <v>125</v>
      </c>
      <c r="D131" t="s">
        <v>2144</v>
      </c>
      <c r="E131" t="s">
        <v>125</v>
      </c>
      <c r="F131" t="s">
        <v>2144</v>
      </c>
      <c r="G131" s="3" t="s">
        <v>171</v>
      </c>
    </row>
    <row r="132" spans="1:7" x14ac:dyDescent="0.3">
      <c r="A132" t="s">
        <v>2143</v>
      </c>
      <c r="B132" t="s">
        <v>10</v>
      </c>
      <c r="C132" t="s">
        <v>209</v>
      </c>
      <c r="D132" t="s">
        <v>2142</v>
      </c>
      <c r="E132" t="s">
        <v>209</v>
      </c>
      <c r="F132" t="s">
        <v>2142</v>
      </c>
      <c r="G132" s="3" t="s">
        <v>216</v>
      </c>
    </row>
    <row r="133" spans="1:7" x14ac:dyDescent="0.3">
      <c r="A133" t="s">
        <v>2141</v>
      </c>
      <c r="B133" t="s">
        <v>10</v>
      </c>
      <c r="C133" t="s">
        <v>109</v>
      </c>
      <c r="D133" t="s">
        <v>2140</v>
      </c>
      <c r="E133" t="s">
        <v>109</v>
      </c>
      <c r="F133" t="s">
        <v>2140</v>
      </c>
      <c r="G133" s="3" t="s">
        <v>855</v>
      </c>
    </row>
    <row r="134" spans="1:7" x14ac:dyDescent="0.3">
      <c r="A134" t="s">
        <v>2139</v>
      </c>
      <c r="B134" t="s">
        <v>10</v>
      </c>
      <c r="C134" t="s">
        <v>209</v>
      </c>
      <c r="D134" t="s">
        <v>2138</v>
      </c>
      <c r="E134" t="s">
        <v>209</v>
      </c>
      <c r="F134" t="s">
        <v>2138</v>
      </c>
      <c r="G134" s="3" t="s">
        <v>182</v>
      </c>
    </row>
    <row r="135" spans="1:7" x14ac:dyDescent="0.3">
      <c r="A135" t="s">
        <v>2137</v>
      </c>
      <c r="B135" t="s">
        <v>10</v>
      </c>
      <c r="C135" t="s">
        <v>209</v>
      </c>
      <c r="D135" t="s">
        <v>2136</v>
      </c>
      <c r="E135" t="s">
        <v>209</v>
      </c>
      <c r="F135" t="s">
        <v>2136</v>
      </c>
      <c r="G135" s="3" t="s">
        <v>216</v>
      </c>
    </row>
    <row r="136" spans="1:7" x14ac:dyDescent="0.3">
      <c r="A136" t="s">
        <v>2135</v>
      </c>
      <c r="B136" t="s">
        <v>10</v>
      </c>
      <c r="C136" t="s">
        <v>209</v>
      </c>
      <c r="D136" t="s">
        <v>2134</v>
      </c>
      <c r="E136" t="s">
        <v>209</v>
      </c>
      <c r="F136" t="s">
        <v>2134</v>
      </c>
      <c r="G136" s="3" t="s">
        <v>175</v>
      </c>
    </row>
    <row r="137" spans="1:7" x14ac:dyDescent="0.3">
      <c r="A137" t="s">
        <v>2133</v>
      </c>
      <c r="B137" t="s">
        <v>10</v>
      </c>
      <c r="C137" t="s">
        <v>209</v>
      </c>
      <c r="D137" t="s">
        <v>2132</v>
      </c>
      <c r="E137" t="s">
        <v>209</v>
      </c>
      <c r="F137" t="s">
        <v>2132</v>
      </c>
      <c r="G137" s="3" t="s">
        <v>182</v>
      </c>
    </row>
    <row r="138" spans="1:7" x14ac:dyDescent="0.3">
      <c r="A138" t="s">
        <v>2131</v>
      </c>
      <c r="B138" t="s">
        <v>10</v>
      </c>
      <c r="C138" t="s">
        <v>209</v>
      </c>
      <c r="D138" t="s">
        <v>2130</v>
      </c>
      <c r="E138" t="s">
        <v>209</v>
      </c>
      <c r="F138" t="s">
        <v>2130</v>
      </c>
      <c r="G138" s="3" t="s">
        <v>171</v>
      </c>
    </row>
    <row r="139" spans="1:7" x14ac:dyDescent="0.3">
      <c r="A139" t="s">
        <v>2129</v>
      </c>
      <c r="B139" t="s">
        <v>10</v>
      </c>
      <c r="C139" t="s">
        <v>125</v>
      </c>
      <c r="D139" t="s">
        <v>2128</v>
      </c>
      <c r="E139" t="s">
        <v>125</v>
      </c>
      <c r="F139" t="s">
        <v>2128</v>
      </c>
      <c r="G139" s="3" t="s">
        <v>963</v>
      </c>
    </row>
    <row r="140" spans="1:7" x14ac:dyDescent="0.3">
      <c r="A140" t="s">
        <v>2127</v>
      </c>
      <c r="B140" t="s">
        <v>10</v>
      </c>
      <c r="C140" t="s">
        <v>125</v>
      </c>
      <c r="D140" t="s">
        <v>2126</v>
      </c>
      <c r="E140" t="s">
        <v>125</v>
      </c>
      <c r="F140" t="s">
        <v>2126</v>
      </c>
      <c r="G140" s="3" t="s">
        <v>127</v>
      </c>
    </row>
    <row r="141" spans="1:7" x14ac:dyDescent="0.3">
      <c r="A141" t="s">
        <v>2125</v>
      </c>
      <c r="B141" t="s">
        <v>10</v>
      </c>
      <c r="C141" t="s">
        <v>177</v>
      </c>
      <c r="D141" t="s">
        <v>2124</v>
      </c>
      <c r="E141" t="s">
        <v>177</v>
      </c>
      <c r="F141" t="s">
        <v>2124</v>
      </c>
      <c r="G141" s="3" t="s">
        <v>2123</v>
      </c>
    </row>
    <row r="142" spans="1:7" x14ac:dyDescent="0.3">
      <c r="A142" t="s">
        <v>2122</v>
      </c>
      <c r="B142" t="s">
        <v>10</v>
      </c>
      <c r="C142" t="s">
        <v>173</v>
      </c>
      <c r="D142" t="s">
        <v>2121</v>
      </c>
      <c r="E142" t="s">
        <v>173</v>
      </c>
      <c r="F142" t="s">
        <v>2121</v>
      </c>
      <c r="G142" s="3" t="s">
        <v>500</v>
      </c>
    </row>
    <row r="143" spans="1:7" x14ac:dyDescent="0.3">
      <c r="A143" t="s">
        <v>2120</v>
      </c>
      <c r="B143" t="s">
        <v>10</v>
      </c>
      <c r="C143" t="s">
        <v>209</v>
      </c>
      <c r="D143" t="s">
        <v>2119</v>
      </c>
      <c r="E143" t="s">
        <v>209</v>
      </c>
      <c r="F143" t="s">
        <v>2119</v>
      </c>
      <c r="G143" s="3" t="s">
        <v>227</v>
      </c>
    </row>
    <row r="144" spans="1:7" x14ac:dyDescent="0.3">
      <c r="A144" t="s">
        <v>2118</v>
      </c>
      <c r="B144" t="s">
        <v>10</v>
      </c>
      <c r="C144" t="s">
        <v>173</v>
      </c>
      <c r="D144" t="s">
        <v>2117</v>
      </c>
      <c r="E144" t="s">
        <v>173</v>
      </c>
      <c r="F144" t="s">
        <v>2117</v>
      </c>
      <c r="G144" s="3" t="s">
        <v>2078</v>
      </c>
    </row>
    <row r="145" spans="1:7" x14ac:dyDescent="0.3">
      <c r="A145" t="s">
        <v>2116</v>
      </c>
      <c r="B145" t="s">
        <v>10</v>
      </c>
      <c r="C145" t="s">
        <v>177</v>
      </c>
      <c r="D145" t="s">
        <v>2115</v>
      </c>
      <c r="E145" t="s">
        <v>177</v>
      </c>
      <c r="F145" t="s">
        <v>2115</v>
      </c>
      <c r="G145" s="3" t="s">
        <v>27</v>
      </c>
    </row>
    <row r="146" spans="1:7" x14ac:dyDescent="0.3">
      <c r="A146" t="s">
        <v>2114</v>
      </c>
      <c r="B146" t="s">
        <v>10</v>
      </c>
      <c r="C146" t="s">
        <v>209</v>
      </c>
      <c r="D146" t="s">
        <v>2113</v>
      </c>
      <c r="E146" t="s">
        <v>209</v>
      </c>
      <c r="F146" t="s">
        <v>2113</v>
      </c>
      <c r="G146" s="3" t="s">
        <v>182</v>
      </c>
    </row>
    <row r="147" spans="1:7" x14ac:dyDescent="0.3">
      <c r="A147" t="s">
        <v>2112</v>
      </c>
      <c r="B147" t="s">
        <v>10</v>
      </c>
      <c r="C147" t="s">
        <v>177</v>
      </c>
      <c r="D147" t="s">
        <v>2111</v>
      </c>
      <c r="E147" t="s">
        <v>177</v>
      </c>
      <c r="F147" t="s">
        <v>2111</v>
      </c>
      <c r="G147" s="3" t="s">
        <v>130</v>
      </c>
    </row>
    <row r="148" spans="1:7" x14ac:dyDescent="0.3">
      <c r="A148" t="s">
        <v>2110</v>
      </c>
      <c r="B148" t="s">
        <v>10</v>
      </c>
      <c r="C148" t="s">
        <v>173</v>
      </c>
      <c r="D148" t="s">
        <v>2109</v>
      </c>
      <c r="E148" t="s">
        <v>173</v>
      </c>
      <c r="F148" t="s">
        <v>2109</v>
      </c>
      <c r="G148" s="3" t="s">
        <v>2108</v>
      </c>
    </row>
    <row r="149" spans="1:7" x14ac:dyDescent="0.3">
      <c r="A149" t="s">
        <v>2107</v>
      </c>
      <c r="B149" t="s">
        <v>10</v>
      </c>
      <c r="C149" t="s">
        <v>173</v>
      </c>
      <c r="D149" t="s">
        <v>2106</v>
      </c>
      <c r="E149" t="s">
        <v>173</v>
      </c>
      <c r="F149" t="s">
        <v>2106</v>
      </c>
      <c r="G149" s="3" t="s">
        <v>260</v>
      </c>
    </row>
    <row r="150" spans="1:7" x14ac:dyDescent="0.3">
      <c r="A150" t="s">
        <v>2105</v>
      </c>
      <c r="B150" t="s">
        <v>10</v>
      </c>
      <c r="C150" t="s">
        <v>209</v>
      </c>
      <c r="D150" t="s">
        <v>2104</v>
      </c>
      <c r="E150" t="s">
        <v>209</v>
      </c>
      <c r="F150" t="s">
        <v>2104</v>
      </c>
      <c r="G150" s="3" t="s">
        <v>227</v>
      </c>
    </row>
    <row r="151" spans="1:7" x14ac:dyDescent="0.3">
      <c r="A151" t="s">
        <v>2103</v>
      </c>
      <c r="B151" t="s">
        <v>10</v>
      </c>
      <c r="C151" t="s">
        <v>173</v>
      </c>
      <c r="D151" t="s">
        <v>2102</v>
      </c>
      <c r="E151" t="s">
        <v>173</v>
      </c>
      <c r="F151" t="s">
        <v>2102</v>
      </c>
      <c r="G151" s="3" t="s">
        <v>175</v>
      </c>
    </row>
    <row r="152" spans="1:7" x14ac:dyDescent="0.3">
      <c r="A152" t="s">
        <v>2101</v>
      </c>
      <c r="B152" t="s">
        <v>10</v>
      </c>
      <c r="C152" t="s">
        <v>209</v>
      </c>
      <c r="D152" t="s">
        <v>2100</v>
      </c>
      <c r="E152" t="s">
        <v>209</v>
      </c>
      <c r="F152" t="s">
        <v>2100</v>
      </c>
      <c r="G152" s="3" t="s">
        <v>227</v>
      </c>
    </row>
    <row r="153" spans="1:7" x14ac:dyDescent="0.3">
      <c r="A153" t="s">
        <v>2099</v>
      </c>
      <c r="B153" t="s">
        <v>10</v>
      </c>
      <c r="C153" t="s">
        <v>173</v>
      </c>
      <c r="D153" t="s">
        <v>2072</v>
      </c>
      <c r="E153" t="s">
        <v>173</v>
      </c>
      <c r="F153" t="s">
        <v>2072</v>
      </c>
      <c r="G153" s="3" t="s">
        <v>260</v>
      </c>
    </row>
    <row r="154" spans="1:7" x14ac:dyDescent="0.3">
      <c r="A154" t="s">
        <v>2098</v>
      </c>
      <c r="B154" t="s">
        <v>10</v>
      </c>
      <c r="C154" t="s">
        <v>209</v>
      </c>
      <c r="D154" t="s">
        <v>2097</v>
      </c>
      <c r="E154" t="s">
        <v>209</v>
      </c>
      <c r="F154" t="s">
        <v>2097</v>
      </c>
      <c r="G154" s="3" t="s">
        <v>227</v>
      </c>
    </row>
    <row r="155" spans="1:7" x14ac:dyDescent="0.3">
      <c r="A155" t="s">
        <v>2096</v>
      </c>
      <c r="B155" t="s">
        <v>10</v>
      </c>
      <c r="C155" t="s">
        <v>173</v>
      </c>
      <c r="D155" t="s">
        <v>2095</v>
      </c>
      <c r="E155" t="s">
        <v>173</v>
      </c>
      <c r="F155" t="s">
        <v>2095</v>
      </c>
      <c r="G155" s="3" t="s">
        <v>216</v>
      </c>
    </row>
    <row r="156" spans="1:7" x14ac:dyDescent="0.3">
      <c r="A156" t="s">
        <v>2094</v>
      </c>
      <c r="B156" t="s">
        <v>10</v>
      </c>
      <c r="C156" t="s">
        <v>173</v>
      </c>
      <c r="D156" t="s">
        <v>2093</v>
      </c>
      <c r="E156" t="s">
        <v>173</v>
      </c>
      <c r="F156" t="s">
        <v>2093</v>
      </c>
      <c r="G156" s="3" t="s">
        <v>24</v>
      </c>
    </row>
    <row r="157" spans="1:7" x14ac:dyDescent="0.3">
      <c r="A157" t="s">
        <v>2092</v>
      </c>
      <c r="B157" t="s">
        <v>10</v>
      </c>
      <c r="C157" t="s">
        <v>209</v>
      </c>
      <c r="D157" t="s">
        <v>2091</v>
      </c>
      <c r="E157" t="s">
        <v>209</v>
      </c>
      <c r="F157" t="s">
        <v>2091</v>
      </c>
      <c r="G157" s="3" t="s">
        <v>182</v>
      </c>
    </row>
    <row r="158" spans="1:7" x14ac:dyDescent="0.3">
      <c r="A158" t="s">
        <v>2090</v>
      </c>
      <c r="B158" t="s">
        <v>10</v>
      </c>
      <c r="C158" t="s">
        <v>173</v>
      </c>
      <c r="D158" t="s">
        <v>2089</v>
      </c>
      <c r="E158" t="s">
        <v>173</v>
      </c>
      <c r="F158" t="s">
        <v>2089</v>
      </c>
      <c r="G158" s="3" t="s">
        <v>175</v>
      </c>
    </row>
    <row r="159" spans="1:7" x14ac:dyDescent="0.3">
      <c r="A159" t="s">
        <v>2088</v>
      </c>
      <c r="B159" t="s">
        <v>10</v>
      </c>
      <c r="C159" t="s">
        <v>173</v>
      </c>
      <c r="D159" t="s">
        <v>2087</v>
      </c>
      <c r="E159" t="s">
        <v>173</v>
      </c>
      <c r="F159" t="s">
        <v>2087</v>
      </c>
      <c r="G159" s="3" t="s">
        <v>179</v>
      </c>
    </row>
    <row r="160" spans="1:7" x14ac:dyDescent="0.3">
      <c r="A160" t="s">
        <v>2086</v>
      </c>
      <c r="B160" t="s">
        <v>10</v>
      </c>
      <c r="C160" t="s">
        <v>173</v>
      </c>
      <c r="D160" t="s">
        <v>2085</v>
      </c>
      <c r="E160" t="s">
        <v>173</v>
      </c>
      <c r="F160" t="s">
        <v>2085</v>
      </c>
      <c r="G160" s="3" t="s">
        <v>374</v>
      </c>
    </row>
    <row r="161" spans="1:7" x14ac:dyDescent="0.3">
      <c r="A161" t="s">
        <v>2084</v>
      </c>
      <c r="B161" t="s">
        <v>10</v>
      </c>
      <c r="C161" t="s">
        <v>173</v>
      </c>
      <c r="D161" t="s">
        <v>2083</v>
      </c>
      <c r="E161" t="s">
        <v>173</v>
      </c>
      <c r="F161" t="s">
        <v>2083</v>
      </c>
      <c r="G161" s="3" t="s">
        <v>182</v>
      </c>
    </row>
    <row r="162" spans="1:7" x14ac:dyDescent="0.3">
      <c r="A162" t="s">
        <v>2082</v>
      </c>
      <c r="B162" t="s">
        <v>10</v>
      </c>
      <c r="C162" t="s">
        <v>173</v>
      </c>
      <c r="D162" t="s">
        <v>2081</v>
      </c>
      <c r="E162" t="s">
        <v>173</v>
      </c>
      <c r="F162" t="s">
        <v>2081</v>
      </c>
      <c r="G162" s="3" t="s">
        <v>2078</v>
      </c>
    </row>
    <row r="163" spans="1:7" x14ac:dyDescent="0.3">
      <c r="A163" t="s">
        <v>2080</v>
      </c>
      <c r="B163" t="s">
        <v>10</v>
      </c>
      <c r="C163" t="s">
        <v>173</v>
      </c>
      <c r="D163" t="s">
        <v>2079</v>
      </c>
      <c r="E163" t="s">
        <v>173</v>
      </c>
      <c r="F163" t="s">
        <v>2079</v>
      </c>
      <c r="G163" s="3" t="s">
        <v>2078</v>
      </c>
    </row>
    <row r="164" spans="1:7" x14ac:dyDescent="0.3">
      <c r="A164" t="s">
        <v>2077</v>
      </c>
      <c r="B164" t="s">
        <v>10</v>
      </c>
      <c r="C164" t="s">
        <v>173</v>
      </c>
      <c r="D164" t="s">
        <v>2076</v>
      </c>
      <c r="E164" t="s">
        <v>173</v>
      </c>
      <c r="F164" t="s">
        <v>2076</v>
      </c>
      <c r="G164" s="3" t="s">
        <v>2075</v>
      </c>
    </row>
    <row r="165" spans="1:7" x14ac:dyDescent="0.3">
      <c r="A165" t="s">
        <v>2074</v>
      </c>
      <c r="B165" t="s">
        <v>10</v>
      </c>
      <c r="C165" t="s">
        <v>214</v>
      </c>
      <c r="D165" t="s">
        <v>2073</v>
      </c>
      <c r="E165" t="s">
        <v>173</v>
      </c>
      <c r="F165" t="s">
        <v>2072</v>
      </c>
      <c r="G165" s="3" t="s">
        <v>2071</v>
      </c>
    </row>
    <row r="166" spans="1:7" x14ac:dyDescent="0.3">
      <c r="A166" t="s">
        <v>2070</v>
      </c>
      <c r="B166" t="s">
        <v>10</v>
      </c>
      <c r="C166" t="s">
        <v>214</v>
      </c>
      <c r="D166" t="s">
        <v>2069</v>
      </c>
      <c r="E166" t="s">
        <v>214</v>
      </c>
      <c r="F166" t="s">
        <v>2069</v>
      </c>
      <c r="G166" s="3" t="s">
        <v>216</v>
      </c>
    </row>
    <row r="167" spans="1:7" x14ac:dyDescent="0.3">
      <c r="A167" t="s">
        <v>2068</v>
      </c>
      <c r="B167" t="s">
        <v>10</v>
      </c>
      <c r="C167" t="s">
        <v>214</v>
      </c>
      <c r="D167" t="s">
        <v>2067</v>
      </c>
      <c r="E167" t="s">
        <v>214</v>
      </c>
      <c r="F167" t="s">
        <v>2067</v>
      </c>
      <c r="G167" s="3" t="s">
        <v>27</v>
      </c>
    </row>
    <row r="168" spans="1:7" x14ac:dyDescent="0.3">
      <c r="A168" t="s">
        <v>2066</v>
      </c>
      <c r="B168" t="s">
        <v>10</v>
      </c>
      <c r="C168" t="s">
        <v>214</v>
      </c>
      <c r="D168" t="s">
        <v>2065</v>
      </c>
      <c r="E168" t="s">
        <v>214</v>
      </c>
      <c r="F168" t="s">
        <v>2065</v>
      </c>
      <c r="G168" s="3" t="s">
        <v>45</v>
      </c>
    </row>
    <row r="169" spans="1:7" x14ac:dyDescent="0.3">
      <c r="A169" t="s">
        <v>2064</v>
      </c>
      <c r="B169" t="s">
        <v>10</v>
      </c>
      <c r="C169" t="s">
        <v>1045</v>
      </c>
      <c r="D169" t="s">
        <v>2063</v>
      </c>
      <c r="E169" t="s">
        <v>1045</v>
      </c>
      <c r="F169" t="s">
        <v>2063</v>
      </c>
      <c r="G169" s="3" t="s">
        <v>45</v>
      </c>
    </row>
    <row r="170" spans="1:7" x14ac:dyDescent="0.3">
      <c r="A170" t="s">
        <v>2062</v>
      </c>
      <c r="B170" t="s">
        <v>10</v>
      </c>
      <c r="C170" t="s">
        <v>214</v>
      </c>
      <c r="D170" t="s">
        <v>2061</v>
      </c>
      <c r="E170" t="s">
        <v>214</v>
      </c>
      <c r="F170" t="s">
        <v>2061</v>
      </c>
      <c r="G170" s="3" t="s">
        <v>45</v>
      </c>
    </row>
    <row r="171" spans="1:7" x14ac:dyDescent="0.3">
      <c r="A171" t="s">
        <v>2060</v>
      </c>
      <c r="B171" t="s">
        <v>10</v>
      </c>
      <c r="C171" t="s">
        <v>214</v>
      </c>
      <c r="D171" t="s">
        <v>2059</v>
      </c>
      <c r="E171" t="s">
        <v>214</v>
      </c>
      <c r="F171" t="s">
        <v>2059</v>
      </c>
      <c r="G171" s="3" t="s">
        <v>45</v>
      </c>
    </row>
    <row r="172" spans="1:7" x14ac:dyDescent="0.3">
      <c r="A172" t="s">
        <v>2058</v>
      </c>
      <c r="B172" t="s">
        <v>10</v>
      </c>
      <c r="C172" t="s">
        <v>1045</v>
      </c>
      <c r="D172" t="s">
        <v>2057</v>
      </c>
      <c r="E172" t="s">
        <v>1045</v>
      </c>
      <c r="F172" t="s">
        <v>2057</v>
      </c>
      <c r="G172" s="3" t="s">
        <v>45</v>
      </c>
    </row>
    <row r="173" spans="1:7" x14ac:dyDescent="0.3">
      <c r="A173" t="s">
        <v>2056</v>
      </c>
      <c r="B173" t="s">
        <v>10</v>
      </c>
      <c r="C173" t="s">
        <v>209</v>
      </c>
      <c r="D173" t="s">
        <v>2055</v>
      </c>
      <c r="E173" t="s">
        <v>209</v>
      </c>
      <c r="F173" t="s">
        <v>2055</v>
      </c>
      <c r="G173" s="3" t="s">
        <v>45</v>
      </c>
    </row>
    <row r="174" spans="1:7" x14ac:dyDescent="0.3">
      <c r="A174" t="s">
        <v>2054</v>
      </c>
      <c r="B174" t="s">
        <v>10</v>
      </c>
      <c r="C174" t="s">
        <v>1045</v>
      </c>
      <c r="D174" t="s">
        <v>2053</v>
      </c>
      <c r="E174" t="s">
        <v>1045</v>
      </c>
      <c r="F174" t="s">
        <v>2053</v>
      </c>
      <c r="G174" s="3" t="s">
        <v>45</v>
      </c>
    </row>
    <row r="175" spans="1:7" x14ac:dyDescent="0.3">
      <c r="A175" t="s">
        <v>2052</v>
      </c>
      <c r="B175" t="s">
        <v>10</v>
      </c>
      <c r="C175" t="s">
        <v>1045</v>
      </c>
      <c r="D175" t="s">
        <v>2051</v>
      </c>
      <c r="E175" t="s">
        <v>1045</v>
      </c>
      <c r="F175" t="s">
        <v>2051</v>
      </c>
      <c r="G175" s="3" t="s">
        <v>45</v>
      </c>
    </row>
    <row r="176" spans="1:7" x14ac:dyDescent="0.3">
      <c r="A176" t="s">
        <v>2444</v>
      </c>
      <c r="B176" t="s">
        <v>10</v>
      </c>
      <c r="C176" t="s">
        <v>209</v>
      </c>
      <c r="D176" t="s">
        <v>2453</v>
      </c>
      <c r="E176" t="s">
        <v>209</v>
      </c>
      <c r="F176" t="s">
        <v>2453</v>
      </c>
    </row>
    <row r="177" spans="1:7" x14ac:dyDescent="0.3">
      <c r="A177" t="s">
        <v>2445</v>
      </c>
      <c r="B177" t="s">
        <v>10</v>
      </c>
      <c r="C177" t="s">
        <v>209</v>
      </c>
      <c r="D177" t="s">
        <v>2454</v>
      </c>
      <c r="E177" t="s">
        <v>209</v>
      </c>
      <c r="F177" t="s">
        <v>2454</v>
      </c>
      <c r="G177" s="3">
        <v>6</v>
      </c>
    </row>
    <row r="178" spans="1:7" x14ac:dyDescent="0.3">
      <c r="A178" t="s">
        <v>2446</v>
      </c>
      <c r="B178" t="s">
        <v>10</v>
      </c>
      <c r="C178" t="s">
        <v>109</v>
      </c>
      <c r="D178" t="s">
        <v>2455</v>
      </c>
      <c r="E178" t="s">
        <v>109</v>
      </c>
      <c r="F178" t="s">
        <v>2455</v>
      </c>
      <c r="G178" s="3">
        <v>30</v>
      </c>
    </row>
    <row r="179" spans="1:7" x14ac:dyDescent="0.3">
      <c r="A179" t="s">
        <v>2447</v>
      </c>
      <c r="B179" t="s">
        <v>10</v>
      </c>
      <c r="C179" t="s">
        <v>200</v>
      </c>
      <c r="D179" t="s">
        <v>2456</v>
      </c>
      <c r="E179" t="s">
        <v>200</v>
      </c>
      <c r="F179" t="s">
        <v>2456</v>
      </c>
      <c r="G179" s="3">
        <v>15</v>
      </c>
    </row>
    <row r="180" spans="1:7" x14ac:dyDescent="0.3">
      <c r="A180" t="s">
        <v>2448</v>
      </c>
      <c r="B180" t="s">
        <v>10</v>
      </c>
      <c r="C180" t="s">
        <v>109</v>
      </c>
      <c r="D180" t="s">
        <v>2457</v>
      </c>
      <c r="E180" t="s">
        <v>109</v>
      </c>
      <c r="F180" t="s">
        <v>2457</v>
      </c>
      <c r="G180" s="3">
        <v>20</v>
      </c>
    </row>
    <row r="181" spans="1:7" x14ac:dyDescent="0.3">
      <c r="A181" t="s">
        <v>2449</v>
      </c>
      <c r="B181" t="s">
        <v>10</v>
      </c>
      <c r="C181" t="s">
        <v>317</v>
      </c>
      <c r="D181" t="s">
        <v>2458</v>
      </c>
      <c r="E181" t="s">
        <v>317</v>
      </c>
      <c r="F181" t="s">
        <v>2458</v>
      </c>
      <c r="G181" s="3">
        <v>275</v>
      </c>
    </row>
    <row r="182" spans="1:7" x14ac:dyDescent="0.3">
      <c r="A182" t="s">
        <v>2450</v>
      </c>
      <c r="B182" t="s">
        <v>10</v>
      </c>
      <c r="C182" t="s">
        <v>109</v>
      </c>
      <c r="D182" t="s">
        <v>2459</v>
      </c>
      <c r="E182" t="s">
        <v>109</v>
      </c>
      <c r="F182" t="s">
        <v>2459</v>
      </c>
      <c r="G182" s="3">
        <v>50</v>
      </c>
    </row>
    <row r="183" spans="1:7" x14ac:dyDescent="0.3">
      <c r="A183" t="s">
        <v>2451</v>
      </c>
      <c r="B183" t="s">
        <v>10</v>
      </c>
      <c r="C183" t="s">
        <v>125</v>
      </c>
      <c r="D183" t="s">
        <v>2460</v>
      </c>
      <c r="E183" t="s">
        <v>125</v>
      </c>
      <c r="F183" t="s">
        <v>2460</v>
      </c>
      <c r="G183" s="3">
        <v>15</v>
      </c>
    </row>
    <row r="184" spans="1:7" x14ac:dyDescent="0.3">
      <c r="A184" t="s">
        <v>2452</v>
      </c>
      <c r="B184" t="s">
        <v>10</v>
      </c>
      <c r="C184" t="s">
        <v>209</v>
      </c>
      <c r="D184" t="s">
        <v>2461</v>
      </c>
      <c r="E184" t="s">
        <v>209</v>
      </c>
      <c r="F184" t="s">
        <v>2461</v>
      </c>
      <c r="G184" s="3">
        <v>3</v>
      </c>
    </row>
  </sheetData>
  <autoFilter ref="A1:G175" xr:uid="{00000000-0001-0000-0000-000000000000}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9640-9B9D-4AE9-A285-7EB4D2F0739C}">
  <sheetPr>
    <tabColor theme="9" tint="0.79998168889431442"/>
  </sheetPr>
  <dimension ref="A1:G324"/>
  <sheetViews>
    <sheetView topLeftCell="B129" workbookViewId="0">
      <selection activeCell="D329" sqref="D329"/>
    </sheetView>
  </sheetViews>
  <sheetFormatPr defaultRowHeight="14.4" x14ac:dyDescent="0.3"/>
  <cols>
    <col min="1" max="1" width="88.109375" bestFit="1" customWidth="1"/>
    <col min="2" max="2" width="8.21875" bestFit="1" customWidth="1"/>
    <col min="3" max="3" width="22.44140625" bestFit="1" customWidth="1"/>
    <col min="4" max="4" width="56.33203125" bestFit="1" customWidth="1"/>
    <col min="5" max="5" width="40" bestFit="1" customWidth="1"/>
    <col min="6" max="6" width="56.332031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2050</v>
      </c>
      <c r="B2" t="s">
        <v>227</v>
      </c>
      <c r="C2" t="s">
        <v>200</v>
      </c>
      <c r="D2" t="s">
        <v>1746</v>
      </c>
      <c r="E2" t="s">
        <v>200</v>
      </c>
      <c r="F2" t="s">
        <v>1746</v>
      </c>
      <c r="G2" t="s">
        <v>45</v>
      </c>
    </row>
    <row r="3" spans="1:7" x14ac:dyDescent="0.3">
      <c r="A3" t="s">
        <v>2049</v>
      </c>
      <c r="B3" t="s">
        <v>227</v>
      </c>
      <c r="C3" t="s">
        <v>200</v>
      </c>
      <c r="D3" t="s">
        <v>1741</v>
      </c>
      <c r="E3" t="s">
        <v>200</v>
      </c>
      <c r="F3" t="s">
        <v>1741</v>
      </c>
      <c r="G3" t="s">
        <v>45</v>
      </c>
    </row>
    <row r="4" spans="1:7" x14ac:dyDescent="0.3">
      <c r="A4" t="s">
        <v>2048</v>
      </c>
      <c r="B4" t="s">
        <v>227</v>
      </c>
      <c r="C4" t="s">
        <v>8</v>
      </c>
      <c r="D4" t="s">
        <v>2047</v>
      </c>
      <c r="E4" t="s">
        <v>8</v>
      </c>
      <c r="F4" t="s">
        <v>2047</v>
      </c>
      <c r="G4" t="s">
        <v>45</v>
      </c>
    </row>
    <row r="5" spans="1:7" x14ac:dyDescent="0.3">
      <c r="A5" t="s">
        <v>2046</v>
      </c>
      <c r="B5" t="s">
        <v>227</v>
      </c>
      <c r="C5" t="s">
        <v>209</v>
      </c>
      <c r="D5" t="s">
        <v>2042</v>
      </c>
      <c r="E5" t="s">
        <v>209</v>
      </c>
      <c r="F5" t="s">
        <v>2042</v>
      </c>
      <c r="G5" t="s">
        <v>216</v>
      </c>
    </row>
    <row r="6" spans="1:7" x14ac:dyDescent="0.3">
      <c r="A6" t="s">
        <v>2045</v>
      </c>
      <c r="B6" t="s">
        <v>227</v>
      </c>
      <c r="C6" t="s">
        <v>8</v>
      </c>
      <c r="D6" t="s">
        <v>2044</v>
      </c>
      <c r="E6" t="s">
        <v>8</v>
      </c>
      <c r="F6" t="s">
        <v>2044</v>
      </c>
      <c r="G6" t="s">
        <v>45</v>
      </c>
    </row>
    <row r="7" spans="1:7" x14ac:dyDescent="0.3">
      <c r="A7" t="s">
        <v>2043</v>
      </c>
      <c r="B7" t="s">
        <v>227</v>
      </c>
      <c r="C7" t="s">
        <v>209</v>
      </c>
      <c r="D7" t="s">
        <v>2042</v>
      </c>
      <c r="E7" t="s">
        <v>209</v>
      </c>
      <c r="F7" t="s">
        <v>2042</v>
      </c>
      <c r="G7" t="s">
        <v>216</v>
      </c>
    </row>
    <row r="8" spans="1:7" x14ac:dyDescent="0.3">
      <c r="A8" t="s">
        <v>2041</v>
      </c>
      <c r="B8" t="s">
        <v>227</v>
      </c>
      <c r="C8" t="s">
        <v>8</v>
      </c>
      <c r="D8" t="s">
        <v>2040</v>
      </c>
      <c r="E8" t="s">
        <v>8</v>
      </c>
      <c r="F8" t="s">
        <v>2040</v>
      </c>
      <c r="G8" t="s">
        <v>45</v>
      </c>
    </row>
    <row r="9" spans="1:7" x14ac:dyDescent="0.3">
      <c r="A9" t="s">
        <v>2039</v>
      </c>
      <c r="B9" t="s">
        <v>227</v>
      </c>
      <c r="C9" t="s">
        <v>173</v>
      </c>
      <c r="D9" t="s">
        <v>2038</v>
      </c>
      <c r="E9" t="s">
        <v>173</v>
      </c>
      <c r="F9" t="s">
        <v>2038</v>
      </c>
      <c r="G9" t="s">
        <v>390</v>
      </c>
    </row>
    <row r="10" spans="1:7" x14ac:dyDescent="0.3">
      <c r="A10" t="s">
        <v>2037</v>
      </c>
      <c r="B10" t="s">
        <v>227</v>
      </c>
      <c r="C10" t="s">
        <v>173</v>
      </c>
      <c r="D10" t="s">
        <v>2036</v>
      </c>
      <c r="E10" t="s">
        <v>173</v>
      </c>
      <c r="F10" t="s">
        <v>2036</v>
      </c>
      <c r="G10" t="s">
        <v>2035</v>
      </c>
    </row>
    <row r="11" spans="1:7" x14ac:dyDescent="0.3">
      <c r="A11" t="s">
        <v>2034</v>
      </c>
      <c r="B11" t="s">
        <v>227</v>
      </c>
      <c r="C11" t="s">
        <v>8</v>
      </c>
      <c r="D11" t="s">
        <v>2033</v>
      </c>
      <c r="E11" t="s">
        <v>8</v>
      </c>
      <c r="F11" t="s">
        <v>2033</v>
      </c>
      <c r="G11" t="s">
        <v>45</v>
      </c>
    </row>
    <row r="12" spans="1:7" x14ac:dyDescent="0.3">
      <c r="A12" t="s">
        <v>2032</v>
      </c>
      <c r="B12" t="s">
        <v>227</v>
      </c>
      <c r="C12" t="s">
        <v>8</v>
      </c>
      <c r="D12" t="s">
        <v>2031</v>
      </c>
      <c r="E12" t="s">
        <v>8</v>
      </c>
      <c r="F12" t="s">
        <v>2031</v>
      </c>
      <c r="G12" t="s">
        <v>45</v>
      </c>
    </row>
    <row r="13" spans="1:7" x14ac:dyDescent="0.3">
      <c r="A13" t="s">
        <v>2030</v>
      </c>
      <c r="B13" t="s">
        <v>227</v>
      </c>
      <c r="C13" t="s">
        <v>209</v>
      </c>
      <c r="D13" t="s">
        <v>2029</v>
      </c>
      <c r="E13" t="s">
        <v>209</v>
      </c>
      <c r="F13" t="s">
        <v>2029</v>
      </c>
      <c r="G13" t="s">
        <v>216</v>
      </c>
    </row>
    <row r="14" spans="1:7" x14ac:dyDescent="0.3">
      <c r="A14" t="s">
        <v>2028</v>
      </c>
      <c r="B14" t="s">
        <v>227</v>
      </c>
      <c r="C14" t="s">
        <v>8</v>
      </c>
      <c r="D14" t="s">
        <v>2027</v>
      </c>
      <c r="E14" t="s">
        <v>8</v>
      </c>
      <c r="F14" t="s">
        <v>2027</v>
      </c>
      <c r="G14" t="s">
        <v>45</v>
      </c>
    </row>
    <row r="15" spans="1:7" x14ac:dyDescent="0.3">
      <c r="A15" t="s">
        <v>2026</v>
      </c>
      <c r="B15" t="s">
        <v>227</v>
      </c>
      <c r="C15" t="s">
        <v>8</v>
      </c>
      <c r="D15" t="s">
        <v>2025</v>
      </c>
      <c r="E15" t="s">
        <v>8</v>
      </c>
      <c r="F15" t="s">
        <v>2025</v>
      </c>
      <c r="G15" t="s">
        <v>45</v>
      </c>
    </row>
    <row r="16" spans="1:7" x14ac:dyDescent="0.3">
      <c r="A16" t="s">
        <v>2024</v>
      </c>
      <c r="B16" t="s">
        <v>227</v>
      </c>
      <c r="C16" t="s">
        <v>209</v>
      </c>
      <c r="D16" t="s">
        <v>2023</v>
      </c>
      <c r="E16" t="s">
        <v>209</v>
      </c>
      <c r="F16" t="s">
        <v>2023</v>
      </c>
      <c r="G16" t="s">
        <v>216</v>
      </c>
    </row>
    <row r="17" spans="1:7" x14ac:dyDescent="0.3">
      <c r="A17" t="s">
        <v>2022</v>
      </c>
      <c r="B17" t="s">
        <v>227</v>
      </c>
      <c r="C17" t="s">
        <v>209</v>
      </c>
      <c r="D17" t="s">
        <v>2021</v>
      </c>
      <c r="E17" t="s">
        <v>209</v>
      </c>
      <c r="F17" t="s">
        <v>2021</v>
      </c>
      <c r="G17" t="s">
        <v>171</v>
      </c>
    </row>
    <row r="18" spans="1:7" x14ac:dyDescent="0.3">
      <c r="A18" t="s">
        <v>2020</v>
      </c>
      <c r="B18" t="s">
        <v>227</v>
      </c>
      <c r="C18" t="s">
        <v>173</v>
      </c>
      <c r="D18" t="s">
        <v>2019</v>
      </c>
      <c r="E18" t="s">
        <v>173</v>
      </c>
      <c r="F18" t="s">
        <v>2019</v>
      </c>
      <c r="G18" t="s">
        <v>855</v>
      </c>
    </row>
    <row r="19" spans="1:7" x14ac:dyDescent="0.3">
      <c r="A19" t="s">
        <v>2018</v>
      </c>
      <c r="B19" t="s">
        <v>227</v>
      </c>
      <c r="C19" t="s">
        <v>209</v>
      </c>
      <c r="D19" t="s">
        <v>2017</v>
      </c>
      <c r="E19" t="s">
        <v>209</v>
      </c>
      <c r="F19" t="s">
        <v>2017</v>
      </c>
      <c r="G19" t="s">
        <v>171</v>
      </c>
    </row>
    <row r="20" spans="1:7" x14ac:dyDescent="0.3">
      <c r="A20" t="s">
        <v>2016</v>
      </c>
      <c r="B20" t="s">
        <v>227</v>
      </c>
      <c r="C20" t="s">
        <v>177</v>
      </c>
      <c r="D20" t="s">
        <v>2015</v>
      </c>
      <c r="E20" t="s">
        <v>177</v>
      </c>
      <c r="F20" t="s">
        <v>2015</v>
      </c>
      <c r="G20" t="s">
        <v>2014</v>
      </c>
    </row>
    <row r="21" spans="1:7" x14ac:dyDescent="0.3">
      <c r="A21" t="s">
        <v>2013</v>
      </c>
      <c r="B21" t="s">
        <v>227</v>
      </c>
      <c r="C21" t="s">
        <v>209</v>
      </c>
      <c r="D21" t="s">
        <v>2012</v>
      </c>
      <c r="E21" t="s">
        <v>209</v>
      </c>
      <c r="F21" t="s">
        <v>2012</v>
      </c>
      <c r="G21" t="s">
        <v>216</v>
      </c>
    </row>
    <row r="22" spans="1:7" x14ac:dyDescent="0.3">
      <c r="A22" t="s">
        <v>2011</v>
      </c>
      <c r="B22" t="s">
        <v>227</v>
      </c>
      <c r="C22" t="s">
        <v>177</v>
      </c>
      <c r="D22" t="s">
        <v>2010</v>
      </c>
      <c r="E22" t="s">
        <v>177</v>
      </c>
      <c r="F22" t="s">
        <v>2010</v>
      </c>
      <c r="G22" t="s">
        <v>2009</v>
      </c>
    </row>
    <row r="23" spans="1:7" x14ac:dyDescent="0.3">
      <c r="A23" t="s">
        <v>2008</v>
      </c>
      <c r="B23" t="s">
        <v>227</v>
      </c>
      <c r="C23" t="s">
        <v>184</v>
      </c>
      <c r="D23" t="s">
        <v>2007</v>
      </c>
      <c r="E23" t="s">
        <v>184</v>
      </c>
      <c r="F23" t="s">
        <v>2007</v>
      </c>
      <c r="G23" t="s">
        <v>390</v>
      </c>
    </row>
    <row r="24" spans="1:7" x14ac:dyDescent="0.3">
      <c r="A24" t="s">
        <v>2006</v>
      </c>
      <c r="B24" t="s">
        <v>227</v>
      </c>
      <c r="C24" t="s">
        <v>109</v>
      </c>
      <c r="D24" t="s">
        <v>1682</v>
      </c>
      <c r="E24" t="s">
        <v>109</v>
      </c>
      <c r="F24" t="s">
        <v>1682</v>
      </c>
      <c r="G24" t="s">
        <v>2005</v>
      </c>
    </row>
    <row r="25" spans="1:7" x14ac:dyDescent="0.3">
      <c r="A25" t="s">
        <v>2004</v>
      </c>
      <c r="B25" t="s">
        <v>227</v>
      </c>
      <c r="C25" t="s">
        <v>100</v>
      </c>
      <c r="D25" t="s">
        <v>2003</v>
      </c>
      <c r="E25" t="s">
        <v>100</v>
      </c>
      <c r="F25" t="s">
        <v>2003</v>
      </c>
      <c r="G25" t="s">
        <v>374</v>
      </c>
    </row>
    <row r="26" spans="1:7" x14ac:dyDescent="0.3">
      <c r="A26" t="s">
        <v>2002</v>
      </c>
      <c r="B26" t="s">
        <v>227</v>
      </c>
      <c r="C26" t="s">
        <v>209</v>
      </c>
      <c r="D26" t="s">
        <v>2001</v>
      </c>
      <c r="E26" t="s">
        <v>209</v>
      </c>
      <c r="F26" t="s">
        <v>2001</v>
      </c>
      <c r="G26" t="s">
        <v>216</v>
      </c>
    </row>
    <row r="27" spans="1:7" x14ac:dyDescent="0.3">
      <c r="A27" t="s">
        <v>2000</v>
      </c>
      <c r="B27" t="s">
        <v>227</v>
      </c>
      <c r="C27" t="s">
        <v>109</v>
      </c>
      <c r="D27" t="s">
        <v>1999</v>
      </c>
      <c r="E27" t="s">
        <v>109</v>
      </c>
      <c r="F27" t="s">
        <v>1999</v>
      </c>
      <c r="G27" t="s">
        <v>745</v>
      </c>
    </row>
    <row r="28" spans="1:7" x14ac:dyDescent="0.3">
      <c r="A28" t="s">
        <v>1998</v>
      </c>
      <c r="B28" t="s">
        <v>227</v>
      </c>
      <c r="C28" t="s">
        <v>100</v>
      </c>
      <c r="D28" t="s">
        <v>1997</v>
      </c>
      <c r="E28" t="s">
        <v>100</v>
      </c>
      <c r="F28" t="s">
        <v>1997</v>
      </c>
      <c r="G28" t="s">
        <v>1996</v>
      </c>
    </row>
    <row r="29" spans="1:7" x14ac:dyDescent="0.3">
      <c r="A29" t="s">
        <v>1995</v>
      </c>
      <c r="B29" t="s">
        <v>227</v>
      </c>
      <c r="C29" t="s">
        <v>100</v>
      </c>
      <c r="D29" t="s">
        <v>1994</v>
      </c>
      <c r="E29" t="s">
        <v>100</v>
      </c>
      <c r="F29" t="s">
        <v>1994</v>
      </c>
      <c r="G29" t="s">
        <v>1993</v>
      </c>
    </row>
    <row r="30" spans="1:7" x14ac:dyDescent="0.3">
      <c r="A30" t="s">
        <v>1992</v>
      </c>
      <c r="B30" t="s">
        <v>227</v>
      </c>
      <c r="C30" t="s">
        <v>109</v>
      </c>
      <c r="D30" t="s">
        <v>1991</v>
      </c>
      <c r="E30" t="s">
        <v>109</v>
      </c>
      <c r="F30" t="s">
        <v>1991</v>
      </c>
      <c r="G30" t="s">
        <v>52</v>
      </c>
    </row>
    <row r="31" spans="1:7" x14ac:dyDescent="0.3">
      <c r="A31" t="s">
        <v>1990</v>
      </c>
      <c r="B31" t="s">
        <v>227</v>
      </c>
      <c r="C31" t="s">
        <v>100</v>
      </c>
      <c r="D31" t="s">
        <v>1989</v>
      </c>
      <c r="E31" t="s">
        <v>100</v>
      </c>
      <c r="F31" t="s">
        <v>1989</v>
      </c>
      <c r="G31" t="s">
        <v>393</v>
      </c>
    </row>
    <row r="32" spans="1:7" x14ac:dyDescent="0.3">
      <c r="A32" t="s">
        <v>1988</v>
      </c>
      <c r="B32" t="s">
        <v>227</v>
      </c>
      <c r="C32" t="s">
        <v>109</v>
      </c>
      <c r="D32" t="s">
        <v>1987</v>
      </c>
      <c r="E32" t="s">
        <v>109</v>
      </c>
      <c r="F32" t="s">
        <v>1987</v>
      </c>
      <c r="G32" t="s">
        <v>148</v>
      </c>
    </row>
    <row r="33" spans="1:7" x14ac:dyDescent="0.3">
      <c r="A33" t="s">
        <v>1986</v>
      </c>
      <c r="B33" t="s">
        <v>227</v>
      </c>
      <c r="C33" t="s">
        <v>100</v>
      </c>
      <c r="D33" t="s">
        <v>1985</v>
      </c>
      <c r="E33" t="s">
        <v>100</v>
      </c>
      <c r="F33" t="s">
        <v>1985</v>
      </c>
      <c r="G33" t="s">
        <v>1984</v>
      </c>
    </row>
    <row r="34" spans="1:7" x14ac:dyDescent="0.3">
      <c r="A34" t="s">
        <v>1983</v>
      </c>
      <c r="B34" t="s">
        <v>227</v>
      </c>
      <c r="C34" t="s">
        <v>109</v>
      </c>
      <c r="D34" t="s">
        <v>1982</v>
      </c>
      <c r="E34" t="s">
        <v>109</v>
      </c>
      <c r="F34" t="s">
        <v>1982</v>
      </c>
      <c r="G34" t="s">
        <v>168</v>
      </c>
    </row>
    <row r="35" spans="1:7" x14ac:dyDescent="0.3">
      <c r="A35" t="s">
        <v>1981</v>
      </c>
      <c r="B35" t="s">
        <v>227</v>
      </c>
      <c r="C35" t="s">
        <v>109</v>
      </c>
      <c r="D35" t="s">
        <v>1980</v>
      </c>
      <c r="E35" t="s">
        <v>109</v>
      </c>
      <c r="F35" t="s">
        <v>1980</v>
      </c>
      <c r="G35" t="s">
        <v>364</v>
      </c>
    </row>
    <row r="36" spans="1:7" x14ac:dyDescent="0.3">
      <c r="A36" t="s">
        <v>1979</v>
      </c>
      <c r="B36" t="s">
        <v>227</v>
      </c>
      <c r="C36" t="s">
        <v>100</v>
      </c>
      <c r="D36" t="s">
        <v>1978</v>
      </c>
      <c r="E36" t="s">
        <v>100</v>
      </c>
      <c r="F36" t="s">
        <v>1978</v>
      </c>
      <c r="G36" t="s">
        <v>1977</v>
      </c>
    </row>
    <row r="37" spans="1:7" x14ac:dyDescent="0.3">
      <c r="A37" t="s">
        <v>1976</v>
      </c>
      <c r="B37" t="s">
        <v>227</v>
      </c>
      <c r="C37" t="s">
        <v>109</v>
      </c>
      <c r="D37" t="s">
        <v>1975</v>
      </c>
      <c r="E37" t="s">
        <v>109</v>
      </c>
      <c r="F37" t="s">
        <v>1975</v>
      </c>
      <c r="G37" t="s">
        <v>24</v>
      </c>
    </row>
    <row r="38" spans="1:7" x14ac:dyDescent="0.3">
      <c r="A38" t="s">
        <v>1974</v>
      </c>
      <c r="B38" t="s">
        <v>227</v>
      </c>
      <c r="C38" t="s">
        <v>100</v>
      </c>
      <c r="D38" t="s">
        <v>1973</v>
      </c>
      <c r="E38" t="s">
        <v>100</v>
      </c>
      <c r="F38" t="s">
        <v>1973</v>
      </c>
      <c r="G38" t="s">
        <v>390</v>
      </c>
    </row>
    <row r="39" spans="1:7" x14ac:dyDescent="0.3">
      <c r="A39" t="s">
        <v>1972</v>
      </c>
      <c r="B39" t="s">
        <v>227</v>
      </c>
      <c r="C39" t="s">
        <v>214</v>
      </c>
      <c r="D39" t="s">
        <v>1971</v>
      </c>
      <c r="E39" t="s">
        <v>214</v>
      </c>
      <c r="F39" t="s">
        <v>1971</v>
      </c>
      <c r="G39" t="s">
        <v>593</v>
      </c>
    </row>
    <row r="40" spans="1:7" x14ac:dyDescent="0.3">
      <c r="A40" t="s">
        <v>1970</v>
      </c>
      <c r="B40" t="s">
        <v>227</v>
      </c>
      <c r="C40" t="s">
        <v>16</v>
      </c>
      <c r="D40" t="s">
        <v>1969</v>
      </c>
      <c r="E40" t="s">
        <v>16</v>
      </c>
      <c r="F40" t="s">
        <v>1969</v>
      </c>
      <c r="G40" t="s">
        <v>861</v>
      </c>
    </row>
    <row r="41" spans="1:7" x14ac:dyDescent="0.3">
      <c r="A41" t="s">
        <v>1968</v>
      </c>
      <c r="B41" t="s">
        <v>227</v>
      </c>
      <c r="C41" t="s">
        <v>109</v>
      </c>
      <c r="D41" t="s">
        <v>1967</v>
      </c>
      <c r="E41" t="s">
        <v>109</v>
      </c>
      <c r="F41" t="s">
        <v>1967</v>
      </c>
      <c r="G41" t="s">
        <v>134</v>
      </c>
    </row>
    <row r="42" spans="1:7" x14ac:dyDescent="0.3">
      <c r="A42" t="s">
        <v>1966</v>
      </c>
      <c r="B42" t="s">
        <v>227</v>
      </c>
      <c r="C42" t="s">
        <v>16</v>
      </c>
      <c r="D42" t="s">
        <v>1965</v>
      </c>
      <c r="E42" t="s">
        <v>16</v>
      </c>
      <c r="F42" t="s">
        <v>1965</v>
      </c>
      <c r="G42" t="s">
        <v>847</v>
      </c>
    </row>
    <row r="43" spans="1:7" x14ac:dyDescent="0.3">
      <c r="A43" t="s">
        <v>1964</v>
      </c>
      <c r="B43" t="s">
        <v>227</v>
      </c>
      <c r="C43" t="s">
        <v>109</v>
      </c>
      <c r="D43" t="s">
        <v>1963</v>
      </c>
      <c r="E43" t="s">
        <v>109</v>
      </c>
      <c r="F43" t="s">
        <v>1963</v>
      </c>
      <c r="G43" t="s">
        <v>107</v>
      </c>
    </row>
    <row r="44" spans="1:7" x14ac:dyDescent="0.3">
      <c r="A44" t="s">
        <v>1962</v>
      </c>
      <c r="B44" t="s">
        <v>227</v>
      </c>
      <c r="C44" t="s">
        <v>109</v>
      </c>
      <c r="D44" t="s">
        <v>1961</v>
      </c>
      <c r="E44" t="s">
        <v>109</v>
      </c>
      <c r="F44" t="s">
        <v>1961</v>
      </c>
      <c r="G44" t="s">
        <v>47</v>
      </c>
    </row>
    <row r="45" spans="1:7" x14ac:dyDescent="0.3">
      <c r="A45" t="s">
        <v>1960</v>
      </c>
      <c r="B45" t="s">
        <v>227</v>
      </c>
      <c r="C45" t="s">
        <v>16</v>
      </c>
      <c r="D45" t="s">
        <v>1959</v>
      </c>
      <c r="E45" t="s">
        <v>16</v>
      </c>
      <c r="F45" t="s">
        <v>1959</v>
      </c>
      <c r="G45" t="s">
        <v>1958</v>
      </c>
    </row>
    <row r="46" spans="1:7" x14ac:dyDescent="0.3">
      <c r="A46" t="s">
        <v>1957</v>
      </c>
      <c r="B46" t="s">
        <v>227</v>
      </c>
      <c r="C46" t="s">
        <v>109</v>
      </c>
      <c r="D46" t="s">
        <v>1956</v>
      </c>
      <c r="E46" t="s">
        <v>109</v>
      </c>
      <c r="F46" t="s">
        <v>1956</v>
      </c>
      <c r="G46" t="s">
        <v>134</v>
      </c>
    </row>
    <row r="47" spans="1:7" x14ac:dyDescent="0.3">
      <c r="A47" t="s">
        <v>1955</v>
      </c>
      <c r="B47" t="s">
        <v>227</v>
      </c>
      <c r="C47" t="s">
        <v>109</v>
      </c>
      <c r="D47" t="s">
        <v>1954</v>
      </c>
      <c r="E47" t="s">
        <v>109</v>
      </c>
      <c r="F47" t="s">
        <v>1954</v>
      </c>
      <c r="G47" t="s">
        <v>862</v>
      </c>
    </row>
    <row r="48" spans="1:7" x14ac:dyDescent="0.3">
      <c r="A48" t="s">
        <v>1953</v>
      </c>
      <c r="B48" t="s">
        <v>227</v>
      </c>
      <c r="C48" t="s">
        <v>109</v>
      </c>
      <c r="D48" t="s">
        <v>1952</v>
      </c>
      <c r="E48" t="s">
        <v>109</v>
      </c>
      <c r="F48" t="s">
        <v>1952</v>
      </c>
      <c r="G48" t="s">
        <v>47</v>
      </c>
    </row>
    <row r="49" spans="1:7" x14ac:dyDescent="0.3">
      <c r="A49" t="s">
        <v>1951</v>
      </c>
      <c r="B49" t="s">
        <v>227</v>
      </c>
      <c r="C49" t="s">
        <v>16</v>
      </c>
      <c r="D49" t="s">
        <v>1950</v>
      </c>
      <c r="E49" t="s">
        <v>16</v>
      </c>
      <c r="F49" t="s">
        <v>1950</v>
      </c>
      <c r="G49" t="s">
        <v>1205</v>
      </c>
    </row>
    <row r="50" spans="1:7" x14ac:dyDescent="0.3">
      <c r="A50" t="s">
        <v>1949</v>
      </c>
      <c r="B50" t="s">
        <v>227</v>
      </c>
      <c r="C50" t="s">
        <v>109</v>
      </c>
      <c r="D50" t="s">
        <v>1948</v>
      </c>
      <c r="E50" t="s">
        <v>109</v>
      </c>
      <c r="F50" t="s">
        <v>1948</v>
      </c>
      <c r="G50" t="s">
        <v>260</v>
      </c>
    </row>
    <row r="51" spans="1:7" x14ac:dyDescent="0.3">
      <c r="A51" t="s">
        <v>1947</v>
      </c>
      <c r="B51" t="s">
        <v>227</v>
      </c>
      <c r="C51" t="s">
        <v>16</v>
      </c>
      <c r="D51" t="s">
        <v>1946</v>
      </c>
      <c r="E51" t="s">
        <v>16</v>
      </c>
      <c r="F51" t="s">
        <v>1946</v>
      </c>
      <c r="G51" t="s">
        <v>343</v>
      </c>
    </row>
    <row r="52" spans="1:7" x14ac:dyDescent="0.3">
      <c r="A52" t="s">
        <v>1945</v>
      </c>
      <c r="B52" t="s">
        <v>227</v>
      </c>
      <c r="C52" t="s">
        <v>109</v>
      </c>
      <c r="D52" t="s">
        <v>1944</v>
      </c>
      <c r="E52" t="s">
        <v>109</v>
      </c>
      <c r="F52" t="s">
        <v>1944</v>
      </c>
      <c r="G52" t="s">
        <v>14</v>
      </c>
    </row>
    <row r="53" spans="1:7" x14ac:dyDescent="0.3">
      <c r="A53" t="s">
        <v>1943</v>
      </c>
      <c r="B53" t="s">
        <v>227</v>
      </c>
      <c r="C53" t="s">
        <v>109</v>
      </c>
      <c r="D53" t="s">
        <v>1942</v>
      </c>
      <c r="E53" t="s">
        <v>109</v>
      </c>
      <c r="F53" t="s">
        <v>1942</v>
      </c>
      <c r="G53" t="s">
        <v>24</v>
      </c>
    </row>
    <row r="54" spans="1:7" x14ac:dyDescent="0.3">
      <c r="A54" t="s">
        <v>1941</v>
      </c>
      <c r="B54" t="s">
        <v>227</v>
      </c>
      <c r="C54" t="s">
        <v>16</v>
      </c>
      <c r="D54" t="s">
        <v>1940</v>
      </c>
      <c r="E54" t="s">
        <v>16</v>
      </c>
      <c r="F54" t="s">
        <v>1940</v>
      </c>
      <c r="G54" t="s">
        <v>1939</v>
      </c>
    </row>
    <row r="55" spans="1:7" x14ac:dyDescent="0.3">
      <c r="A55" t="s">
        <v>1938</v>
      </c>
      <c r="B55" t="s">
        <v>227</v>
      </c>
      <c r="C55" t="s">
        <v>109</v>
      </c>
      <c r="D55" t="s">
        <v>1937</v>
      </c>
      <c r="E55" t="s">
        <v>109</v>
      </c>
      <c r="F55" t="s">
        <v>1937</v>
      </c>
      <c r="G55" t="s">
        <v>364</v>
      </c>
    </row>
    <row r="56" spans="1:7" x14ac:dyDescent="0.3">
      <c r="A56" t="s">
        <v>1936</v>
      </c>
      <c r="B56" t="s">
        <v>227</v>
      </c>
      <c r="C56" t="s">
        <v>109</v>
      </c>
      <c r="D56" t="s">
        <v>1935</v>
      </c>
      <c r="E56" t="s">
        <v>109</v>
      </c>
      <c r="F56" t="s">
        <v>1935</v>
      </c>
      <c r="G56" t="s">
        <v>130</v>
      </c>
    </row>
    <row r="57" spans="1:7" x14ac:dyDescent="0.3">
      <c r="A57" t="s">
        <v>1934</v>
      </c>
      <c r="B57" t="s">
        <v>227</v>
      </c>
      <c r="C57" t="s">
        <v>16</v>
      </c>
      <c r="D57" t="s">
        <v>1933</v>
      </c>
      <c r="E57" t="s">
        <v>16</v>
      </c>
      <c r="F57" t="s">
        <v>1933</v>
      </c>
      <c r="G57" t="s">
        <v>157</v>
      </c>
    </row>
    <row r="58" spans="1:7" x14ac:dyDescent="0.3">
      <c r="A58" t="s">
        <v>1932</v>
      </c>
      <c r="B58" t="s">
        <v>227</v>
      </c>
      <c r="C58" t="s">
        <v>109</v>
      </c>
      <c r="D58" t="s">
        <v>1781</v>
      </c>
      <c r="E58" t="s">
        <v>109</v>
      </c>
      <c r="F58" t="s">
        <v>1781</v>
      </c>
      <c r="G58" t="s">
        <v>855</v>
      </c>
    </row>
    <row r="59" spans="1:7" x14ac:dyDescent="0.3">
      <c r="A59" t="s">
        <v>1931</v>
      </c>
      <c r="B59" t="s">
        <v>227</v>
      </c>
      <c r="C59" t="s">
        <v>109</v>
      </c>
      <c r="D59" t="s">
        <v>1930</v>
      </c>
      <c r="E59" t="s">
        <v>109</v>
      </c>
      <c r="F59" t="s">
        <v>1930</v>
      </c>
      <c r="G59" t="s">
        <v>855</v>
      </c>
    </row>
    <row r="60" spans="1:7" x14ac:dyDescent="0.3">
      <c r="A60" t="s">
        <v>1929</v>
      </c>
      <c r="B60" t="s">
        <v>227</v>
      </c>
      <c r="C60" t="s">
        <v>109</v>
      </c>
      <c r="D60" t="s">
        <v>1928</v>
      </c>
      <c r="E60" t="s">
        <v>109</v>
      </c>
      <c r="F60" t="s">
        <v>1928</v>
      </c>
      <c r="G60" t="s">
        <v>37</v>
      </c>
    </row>
    <row r="61" spans="1:7" x14ac:dyDescent="0.3">
      <c r="A61" t="s">
        <v>1927</v>
      </c>
      <c r="B61" t="s">
        <v>227</v>
      </c>
      <c r="C61" t="s">
        <v>109</v>
      </c>
      <c r="D61" t="s">
        <v>1926</v>
      </c>
      <c r="E61" t="s">
        <v>109</v>
      </c>
      <c r="F61" t="s">
        <v>1926</v>
      </c>
      <c r="G61" t="s">
        <v>134</v>
      </c>
    </row>
    <row r="62" spans="1:7" x14ac:dyDescent="0.3">
      <c r="A62" t="s">
        <v>1925</v>
      </c>
      <c r="B62" t="s">
        <v>227</v>
      </c>
      <c r="C62" t="s">
        <v>109</v>
      </c>
      <c r="D62" t="s">
        <v>1924</v>
      </c>
      <c r="E62" t="s">
        <v>109</v>
      </c>
      <c r="F62" t="s">
        <v>1924</v>
      </c>
      <c r="G62" t="s">
        <v>1923</v>
      </c>
    </row>
    <row r="63" spans="1:7" x14ac:dyDescent="0.3">
      <c r="A63" t="s">
        <v>1922</v>
      </c>
      <c r="B63" t="s">
        <v>227</v>
      </c>
      <c r="C63" t="s">
        <v>16</v>
      </c>
      <c r="D63" t="s">
        <v>1921</v>
      </c>
      <c r="E63" t="s">
        <v>16</v>
      </c>
      <c r="F63" t="s">
        <v>1921</v>
      </c>
      <c r="G63" t="s">
        <v>860</v>
      </c>
    </row>
    <row r="64" spans="1:7" x14ac:dyDescent="0.3">
      <c r="A64" t="s">
        <v>1920</v>
      </c>
      <c r="B64" t="s">
        <v>227</v>
      </c>
      <c r="C64" t="s">
        <v>16</v>
      </c>
      <c r="D64" t="s">
        <v>1919</v>
      </c>
      <c r="E64" t="s">
        <v>16</v>
      </c>
      <c r="F64" t="s">
        <v>1919</v>
      </c>
      <c r="G64" t="s">
        <v>856</v>
      </c>
    </row>
    <row r="65" spans="1:7" x14ac:dyDescent="0.3">
      <c r="A65" t="s">
        <v>1918</v>
      </c>
      <c r="B65" t="s">
        <v>227</v>
      </c>
      <c r="C65" t="s">
        <v>109</v>
      </c>
      <c r="D65" t="s">
        <v>1917</v>
      </c>
      <c r="E65" t="s">
        <v>109</v>
      </c>
      <c r="F65" t="s">
        <v>1917</v>
      </c>
      <c r="G65" t="s">
        <v>150</v>
      </c>
    </row>
    <row r="66" spans="1:7" x14ac:dyDescent="0.3">
      <c r="A66" t="s">
        <v>1916</v>
      </c>
      <c r="B66" t="s">
        <v>227</v>
      </c>
      <c r="C66" t="s">
        <v>16</v>
      </c>
      <c r="D66" t="s">
        <v>1915</v>
      </c>
      <c r="E66" t="s">
        <v>16</v>
      </c>
      <c r="F66" t="s">
        <v>1915</v>
      </c>
      <c r="G66" t="s">
        <v>863</v>
      </c>
    </row>
    <row r="67" spans="1:7" x14ac:dyDescent="0.3">
      <c r="A67" t="s">
        <v>1914</v>
      </c>
      <c r="B67" t="s">
        <v>227</v>
      </c>
      <c r="C67" t="s">
        <v>109</v>
      </c>
      <c r="D67" t="s">
        <v>1913</v>
      </c>
      <c r="E67" t="s">
        <v>109</v>
      </c>
      <c r="F67" t="s">
        <v>1913</v>
      </c>
      <c r="G67" t="s">
        <v>107</v>
      </c>
    </row>
    <row r="68" spans="1:7" x14ac:dyDescent="0.3">
      <c r="A68" t="s">
        <v>1912</v>
      </c>
      <c r="B68" t="s">
        <v>227</v>
      </c>
      <c r="C68" t="s">
        <v>109</v>
      </c>
      <c r="D68" t="s">
        <v>1911</v>
      </c>
      <c r="E68" t="s">
        <v>109</v>
      </c>
      <c r="F68" t="s">
        <v>1911</v>
      </c>
      <c r="G68" t="s">
        <v>1910</v>
      </c>
    </row>
    <row r="69" spans="1:7" x14ac:dyDescent="0.3">
      <c r="A69" t="s">
        <v>1909</v>
      </c>
      <c r="B69" t="s">
        <v>227</v>
      </c>
      <c r="C69" t="s">
        <v>1469</v>
      </c>
      <c r="D69" t="s">
        <v>1016</v>
      </c>
      <c r="E69" t="s">
        <v>1469</v>
      </c>
      <c r="F69" t="s">
        <v>1016</v>
      </c>
      <c r="G69" t="s">
        <v>423</v>
      </c>
    </row>
    <row r="70" spans="1:7" x14ac:dyDescent="0.3">
      <c r="A70" t="s">
        <v>1908</v>
      </c>
      <c r="B70" t="s">
        <v>227</v>
      </c>
      <c r="C70" t="s">
        <v>16</v>
      </c>
      <c r="D70" t="s">
        <v>1907</v>
      </c>
      <c r="E70" t="s">
        <v>16</v>
      </c>
      <c r="F70" t="s">
        <v>1907</v>
      </c>
      <c r="G70" t="s">
        <v>1906</v>
      </c>
    </row>
    <row r="71" spans="1:7" x14ac:dyDescent="0.3">
      <c r="A71" t="s">
        <v>1905</v>
      </c>
      <c r="B71" t="s">
        <v>227</v>
      </c>
      <c r="C71" t="s">
        <v>16</v>
      </c>
      <c r="D71" t="s">
        <v>1904</v>
      </c>
      <c r="E71" t="s">
        <v>16</v>
      </c>
      <c r="F71" t="s">
        <v>1904</v>
      </c>
      <c r="G71" t="s">
        <v>1903</v>
      </c>
    </row>
    <row r="72" spans="1:7" x14ac:dyDescent="0.3">
      <c r="A72" t="s">
        <v>1902</v>
      </c>
      <c r="B72" t="s">
        <v>227</v>
      </c>
      <c r="C72" t="s">
        <v>209</v>
      </c>
      <c r="D72" t="s">
        <v>1901</v>
      </c>
      <c r="E72" t="s">
        <v>209</v>
      </c>
      <c r="F72" t="s">
        <v>1901</v>
      </c>
      <c r="G72" t="s">
        <v>216</v>
      </c>
    </row>
    <row r="73" spans="1:7" x14ac:dyDescent="0.3">
      <c r="A73" t="s">
        <v>1900</v>
      </c>
      <c r="B73" t="s">
        <v>227</v>
      </c>
      <c r="C73" t="s">
        <v>16</v>
      </c>
      <c r="D73" t="s">
        <v>1899</v>
      </c>
      <c r="E73" t="s">
        <v>16</v>
      </c>
      <c r="F73" t="s">
        <v>1899</v>
      </c>
      <c r="G73" t="s">
        <v>963</v>
      </c>
    </row>
    <row r="74" spans="1:7" x14ac:dyDescent="0.3">
      <c r="A74" t="s">
        <v>1898</v>
      </c>
      <c r="B74" t="s">
        <v>227</v>
      </c>
      <c r="C74" t="s">
        <v>209</v>
      </c>
      <c r="D74" t="s">
        <v>1897</v>
      </c>
      <c r="E74" t="s">
        <v>209</v>
      </c>
      <c r="F74" t="s">
        <v>1897</v>
      </c>
      <c r="G74" t="s">
        <v>216</v>
      </c>
    </row>
    <row r="75" spans="1:7" x14ac:dyDescent="0.3">
      <c r="A75" t="s">
        <v>1896</v>
      </c>
      <c r="B75" t="s">
        <v>227</v>
      </c>
      <c r="C75" t="s">
        <v>209</v>
      </c>
      <c r="D75" t="s">
        <v>1895</v>
      </c>
      <c r="E75" t="s">
        <v>209</v>
      </c>
      <c r="F75" t="s">
        <v>1895</v>
      </c>
      <c r="G75" t="s">
        <v>216</v>
      </c>
    </row>
    <row r="76" spans="1:7" x14ac:dyDescent="0.3">
      <c r="A76" t="s">
        <v>1894</v>
      </c>
      <c r="B76" t="s">
        <v>227</v>
      </c>
      <c r="C76" t="s">
        <v>16</v>
      </c>
      <c r="D76" t="s">
        <v>1893</v>
      </c>
      <c r="E76" t="s">
        <v>16</v>
      </c>
      <c r="F76" t="s">
        <v>1893</v>
      </c>
      <c r="G76" t="s">
        <v>43</v>
      </c>
    </row>
    <row r="77" spans="1:7" x14ac:dyDescent="0.3">
      <c r="A77" t="s">
        <v>1892</v>
      </c>
      <c r="B77" t="s">
        <v>227</v>
      </c>
      <c r="C77" t="s">
        <v>16</v>
      </c>
      <c r="D77" t="s">
        <v>1891</v>
      </c>
      <c r="E77" t="s">
        <v>16</v>
      </c>
      <c r="F77" t="s">
        <v>1891</v>
      </c>
      <c r="G77" t="s">
        <v>39</v>
      </c>
    </row>
    <row r="78" spans="1:7" x14ac:dyDescent="0.3">
      <c r="A78" t="s">
        <v>1890</v>
      </c>
      <c r="B78" t="s">
        <v>227</v>
      </c>
      <c r="C78" t="s">
        <v>209</v>
      </c>
      <c r="D78" t="s">
        <v>1889</v>
      </c>
      <c r="E78" t="s">
        <v>209</v>
      </c>
      <c r="F78" t="s">
        <v>1889</v>
      </c>
      <c r="G78" t="s">
        <v>216</v>
      </c>
    </row>
    <row r="79" spans="1:7" x14ac:dyDescent="0.3">
      <c r="A79" t="s">
        <v>1888</v>
      </c>
      <c r="B79" t="s">
        <v>227</v>
      </c>
      <c r="C79" t="s">
        <v>16</v>
      </c>
      <c r="D79" t="s">
        <v>1887</v>
      </c>
      <c r="E79" t="s">
        <v>16</v>
      </c>
      <c r="F79" t="s">
        <v>1887</v>
      </c>
      <c r="G79" t="s">
        <v>116</v>
      </c>
    </row>
    <row r="80" spans="1:7" x14ac:dyDescent="0.3">
      <c r="A80" t="s">
        <v>1886</v>
      </c>
      <c r="B80" t="s">
        <v>227</v>
      </c>
      <c r="C80" t="s">
        <v>209</v>
      </c>
      <c r="D80" t="s">
        <v>1885</v>
      </c>
      <c r="E80" t="s">
        <v>209</v>
      </c>
      <c r="F80" t="s">
        <v>1885</v>
      </c>
      <c r="G80" t="s">
        <v>216</v>
      </c>
    </row>
    <row r="81" spans="1:7" x14ac:dyDescent="0.3">
      <c r="A81" t="s">
        <v>1884</v>
      </c>
      <c r="B81" t="s">
        <v>227</v>
      </c>
      <c r="C81" t="s">
        <v>16</v>
      </c>
      <c r="D81" t="s">
        <v>1883</v>
      </c>
      <c r="E81" t="s">
        <v>16</v>
      </c>
      <c r="F81" t="s">
        <v>1883</v>
      </c>
      <c r="G81" t="s">
        <v>974</v>
      </c>
    </row>
    <row r="82" spans="1:7" x14ac:dyDescent="0.3">
      <c r="A82" t="s">
        <v>1882</v>
      </c>
      <c r="B82" t="s">
        <v>227</v>
      </c>
      <c r="C82" t="s">
        <v>16</v>
      </c>
      <c r="D82" t="s">
        <v>1881</v>
      </c>
      <c r="E82" t="s">
        <v>16</v>
      </c>
      <c r="F82" t="s">
        <v>1881</v>
      </c>
      <c r="G82" t="s">
        <v>1880</v>
      </c>
    </row>
    <row r="83" spans="1:7" x14ac:dyDescent="0.3">
      <c r="A83" t="s">
        <v>1879</v>
      </c>
      <c r="B83" t="s">
        <v>227</v>
      </c>
      <c r="C83" t="s">
        <v>209</v>
      </c>
      <c r="D83" t="s">
        <v>1602</v>
      </c>
      <c r="E83" t="s">
        <v>209</v>
      </c>
      <c r="F83" t="s">
        <v>1602</v>
      </c>
      <c r="G83" t="s">
        <v>216</v>
      </c>
    </row>
    <row r="84" spans="1:7" x14ac:dyDescent="0.3">
      <c r="A84" t="s">
        <v>1878</v>
      </c>
      <c r="B84" t="s">
        <v>227</v>
      </c>
      <c r="C84" t="s">
        <v>209</v>
      </c>
      <c r="D84" t="s">
        <v>1877</v>
      </c>
      <c r="E84" t="s">
        <v>209</v>
      </c>
      <c r="F84" t="s">
        <v>1877</v>
      </c>
      <c r="G84" t="s">
        <v>593</v>
      </c>
    </row>
    <row r="85" spans="1:7" x14ac:dyDescent="0.3">
      <c r="A85" t="s">
        <v>1876</v>
      </c>
      <c r="B85" t="s">
        <v>227</v>
      </c>
      <c r="C85" t="s">
        <v>16</v>
      </c>
      <c r="D85" t="s">
        <v>1875</v>
      </c>
      <c r="E85" t="s">
        <v>16</v>
      </c>
      <c r="F85" t="s">
        <v>1875</v>
      </c>
      <c r="G85" t="s">
        <v>569</v>
      </c>
    </row>
    <row r="86" spans="1:7" x14ac:dyDescent="0.3">
      <c r="A86" t="s">
        <v>1874</v>
      </c>
      <c r="B86" t="s">
        <v>227</v>
      </c>
      <c r="C86" t="s">
        <v>16</v>
      </c>
      <c r="D86" t="s">
        <v>1873</v>
      </c>
      <c r="E86" t="s">
        <v>16</v>
      </c>
      <c r="F86" t="s">
        <v>1873</v>
      </c>
      <c r="G86" t="s">
        <v>165</v>
      </c>
    </row>
    <row r="87" spans="1:7" x14ac:dyDescent="0.3">
      <c r="A87" t="s">
        <v>1872</v>
      </c>
      <c r="B87" t="s">
        <v>227</v>
      </c>
      <c r="C87" t="s">
        <v>16</v>
      </c>
      <c r="D87" t="s">
        <v>1871</v>
      </c>
      <c r="E87" t="s">
        <v>16</v>
      </c>
      <c r="F87" t="s">
        <v>1871</v>
      </c>
      <c r="G87" t="s">
        <v>1870</v>
      </c>
    </row>
    <row r="88" spans="1:7" x14ac:dyDescent="0.3">
      <c r="A88" t="s">
        <v>1869</v>
      </c>
      <c r="B88" t="s">
        <v>227</v>
      </c>
      <c r="C88" t="s">
        <v>16</v>
      </c>
      <c r="D88" t="s">
        <v>1868</v>
      </c>
      <c r="E88" t="s">
        <v>16</v>
      </c>
      <c r="F88" t="s">
        <v>1868</v>
      </c>
      <c r="G88" t="s">
        <v>52</v>
      </c>
    </row>
    <row r="89" spans="1:7" x14ac:dyDescent="0.3">
      <c r="A89" t="s">
        <v>1867</v>
      </c>
      <c r="B89" t="s">
        <v>227</v>
      </c>
      <c r="C89" t="s">
        <v>16</v>
      </c>
      <c r="D89" t="s">
        <v>1866</v>
      </c>
      <c r="E89" t="s">
        <v>16</v>
      </c>
      <c r="F89" t="s">
        <v>1866</v>
      </c>
      <c r="G89" t="s">
        <v>1865</v>
      </c>
    </row>
    <row r="90" spans="1:7" x14ac:dyDescent="0.3">
      <c r="A90" t="s">
        <v>1864</v>
      </c>
      <c r="B90" t="s">
        <v>227</v>
      </c>
      <c r="C90" t="s">
        <v>16</v>
      </c>
      <c r="D90" t="s">
        <v>1863</v>
      </c>
      <c r="E90" t="s">
        <v>16</v>
      </c>
      <c r="F90" t="s">
        <v>1863</v>
      </c>
      <c r="G90" t="s">
        <v>1862</v>
      </c>
    </row>
    <row r="91" spans="1:7" x14ac:dyDescent="0.3">
      <c r="A91" t="s">
        <v>1861</v>
      </c>
      <c r="B91" t="s">
        <v>227</v>
      </c>
      <c r="C91" t="s">
        <v>16</v>
      </c>
      <c r="D91" t="s">
        <v>1860</v>
      </c>
      <c r="E91" t="s">
        <v>16</v>
      </c>
      <c r="F91" t="s">
        <v>1860</v>
      </c>
      <c r="G91" t="s">
        <v>500</v>
      </c>
    </row>
    <row r="92" spans="1:7" x14ac:dyDescent="0.3">
      <c r="A92" t="s">
        <v>1859</v>
      </c>
      <c r="B92" t="s">
        <v>227</v>
      </c>
      <c r="C92" t="s">
        <v>16</v>
      </c>
      <c r="D92" t="s">
        <v>1858</v>
      </c>
      <c r="E92" t="s">
        <v>16</v>
      </c>
      <c r="F92" t="s">
        <v>1858</v>
      </c>
      <c r="G92" t="s">
        <v>1857</v>
      </c>
    </row>
    <row r="93" spans="1:7" x14ac:dyDescent="0.3">
      <c r="A93" t="s">
        <v>1856</v>
      </c>
      <c r="B93" t="s">
        <v>227</v>
      </c>
      <c r="C93" t="s">
        <v>209</v>
      </c>
      <c r="D93" t="s">
        <v>1855</v>
      </c>
      <c r="E93" t="s">
        <v>209</v>
      </c>
      <c r="F93" t="s">
        <v>1855</v>
      </c>
      <c r="G93" t="s">
        <v>227</v>
      </c>
    </row>
    <row r="94" spans="1:7" x14ac:dyDescent="0.3">
      <c r="A94" t="s">
        <v>1854</v>
      </c>
      <c r="B94" t="s">
        <v>227</v>
      </c>
      <c r="C94" t="s">
        <v>209</v>
      </c>
      <c r="D94" t="s">
        <v>1853</v>
      </c>
      <c r="E94" t="s">
        <v>209</v>
      </c>
      <c r="F94" t="s">
        <v>1853</v>
      </c>
      <c r="G94" t="s">
        <v>500</v>
      </c>
    </row>
    <row r="95" spans="1:7" x14ac:dyDescent="0.3">
      <c r="A95" t="s">
        <v>1852</v>
      </c>
      <c r="B95" t="s">
        <v>227</v>
      </c>
      <c r="C95" t="s">
        <v>209</v>
      </c>
      <c r="D95" t="s">
        <v>1851</v>
      </c>
      <c r="E95" t="s">
        <v>209</v>
      </c>
      <c r="F95" t="s">
        <v>1851</v>
      </c>
      <c r="G95" t="s">
        <v>216</v>
      </c>
    </row>
    <row r="96" spans="1:7" x14ac:dyDescent="0.3">
      <c r="A96" t="s">
        <v>1850</v>
      </c>
      <c r="B96" t="s">
        <v>227</v>
      </c>
      <c r="C96" t="s">
        <v>209</v>
      </c>
      <c r="D96" t="s">
        <v>1849</v>
      </c>
      <c r="E96" t="s">
        <v>209</v>
      </c>
      <c r="F96" t="s">
        <v>1849</v>
      </c>
      <c r="G96" t="s">
        <v>216</v>
      </c>
    </row>
    <row r="97" spans="1:7" x14ac:dyDescent="0.3">
      <c r="A97" t="s">
        <v>1848</v>
      </c>
      <c r="B97" t="s">
        <v>227</v>
      </c>
      <c r="C97" t="s">
        <v>209</v>
      </c>
      <c r="D97" t="s">
        <v>1847</v>
      </c>
      <c r="E97" t="s">
        <v>209</v>
      </c>
      <c r="F97" t="s">
        <v>1847</v>
      </c>
      <c r="G97" t="s">
        <v>390</v>
      </c>
    </row>
    <row r="98" spans="1:7" x14ac:dyDescent="0.3">
      <c r="A98" t="s">
        <v>1846</v>
      </c>
      <c r="B98" t="s">
        <v>227</v>
      </c>
      <c r="C98" t="s">
        <v>209</v>
      </c>
      <c r="D98" t="s">
        <v>1845</v>
      </c>
      <c r="E98" t="s">
        <v>209</v>
      </c>
      <c r="F98" t="s">
        <v>1845</v>
      </c>
      <c r="G98" t="s">
        <v>390</v>
      </c>
    </row>
    <row r="99" spans="1:7" x14ac:dyDescent="0.3">
      <c r="A99" t="s">
        <v>1844</v>
      </c>
      <c r="B99" t="s">
        <v>227</v>
      </c>
      <c r="C99" t="s">
        <v>209</v>
      </c>
      <c r="D99" t="s">
        <v>1843</v>
      </c>
      <c r="E99" t="s">
        <v>209</v>
      </c>
      <c r="F99" t="s">
        <v>1843</v>
      </c>
      <c r="G99" t="s">
        <v>423</v>
      </c>
    </row>
    <row r="100" spans="1:7" x14ac:dyDescent="0.3">
      <c r="A100" t="s">
        <v>1842</v>
      </c>
      <c r="B100" t="s">
        <v>227</v>
      </c>
      <c r="C100" t="s">
        <v>209</v>
      </c>
      <c r="D100" t="s">
        <v>1841</v>
      </c>
      <c r="E100" t="s">
        <v>209</v>
      </c>
      <c r="F100" t="s">
        <v>1841</v>
      </c>
      <c r="G100" t="s">
        <v>216</v>
      </c>
    </row>
    <row r="101" spans="1:7" x14ac:dyDescent="0.3">
      <c r="A101" t="s">
        <v>1840</v>
      </c>
      <c r="B101" t="s">
        <v>227</v>
      </c>
      <c r="C101" t="s">
        <v>16</v>
      </c>
      <c r="D101" t="s">
        <v>1839</v>
      </c>
      <c r="E101" t="s">
        <v>16</v>
      </c>
      <c r="F101" t="s">
        <v>1839</v>
      </c>
      <c r="G101" t="s">
        <v>569</v>
      </c>
    </row>
    <row r="102" spans="1:7" x14ac:dyDescent="0.3">
      <c r="A102" t="s">
        <v>1838</v>
      </c>
      <c r="B102" t="s">
        <v>227</v>
      </c>
      <c r="C102" t="s">
        <v>16</v>
      </c>
      <c r="D102" t="s">
        <v>1837</v>
      </c>
      <c r="E102" t="s">
        <v>16</v>
      </c>
      <c r="F102" t="s">
        <v>1837</v>
      </c>
      <c r="G102" t="s">
        <v>1836</v>
      </c>
    </row>
    <row r="103" spans="1:7" x14ac:dyDescent="0.3">
      <c r="A103" t="s">
        <v>1835</v>
      </c>
      <c r="B103" t="s">
        <v>227</v>
      </c>
      <c r="C103" t="s">
        <v>209</v>
      </c>
      <c r="D103" t="s">
        <v>1834</v>
      </c>
      <c r="E103" t="s">
        <v>209</v>
      </c>
      <c r="F103" t="s">
        <v>1834</v>
      </c>
      <c r="G103" t="s">
        <v>216</v>
      </c>
    </row>
    <row r="104" spans="1:7" x14ac:dyDescent="0.3">
      <c r="A104" t="s">
        <v>1833</v>
      </c>
      <c r="B104" t="s">
        <v>227</v>
      </c>
      <c r="C104" t="s">
        <v>16</v>
      </c>
      <c r="D104" t="s">
        <v>1832</v>
      </c>
      <c r="E104" t="s">
        <v>16</v>
      </c>
      <c r="F104" t="s">
        <v>1832</v>
      </c>
      <c r="G104" t="s">
        <v>775</v>
      </c>
    </row>
    <row r="105" spans="1:7" x14ac:dyDescent="0.3">
      <c r="A105" t="s">
        <v>1831</v>
      </c>
      <c r="B105" t="s">
        <v>227</v>
      </c>
      <c r="C105" t="s">
        <v>16</v>
      </c>
      <c r="D105" t="s">
        <v>1830</v>
      </c>
      <c r="E105" t="s">
        <v>16</v>
      </c>
      <c r="F105" t="s">
        <v>1830</v>
      </c>
      <c r="G105" t="s">
        <v>1288</v>
      </c>
    </row>
    <row r="106" spans="1:7" x14ac:dyDescent="0.3">
      <c r="A106" t="s">
        <v>1829</v>
      </c>
      <c r="B106" t="s">
        <v>227</v>
      </c>
      <c r="C106" t="s">
        <v>209</v>
      </c>
      <c r="D106" t="s">
        <v>1828</v>
      </c>
      <c r="E106" t="s">
        <v>209</v>
      </c>
      <c r="F106" t="s">
        <v>1828</v>
      </c>
      <c r="G106" t="s">
        <v>171</v>
      </c>
    </row>
    <row r="107" spans="1:7" x14ac:dyDescent="0.3">
      <c r="A107" t="s">
        <v>1827</v>
      </c>
      <c r="B107" t="s">
        <v>227</v>
      </c>
      <c r="C107" t="s">
        <v>16</v>
      </c>
      <c r="D107" t="s">
        <v>1714</v>
      </c>
      <c r="E107" t="s">
        <v>16</v>
      </c>
      <c r="F107" t="s">
        <v>1714</v>
      </c>
      <c r="G107" t="s">
        <v>785</v>
      </c>
    </row>
    <row r="108" spans="1:7" x14ac:dyDescent="0.3">
      <c r="A108" t="s">
        <v>1826</v>
      </c>
      <c r="B108" t="s">
        <v>227</v>
      </c>
      <c r="C108" t="s">
        <v>209</v>
      </c>
      <c r="D108" t="s">
        <v>1825</v>
      </c>
      <c r="E108" t="s">
        <v>209</v>
      </c>
      <c r="F108" t="s">
        <v>1825</v>
      </c>
      <c r="G108" t="s">
        <v>216</v>
      </c>
    </row>
    <row r="109" spans="1:7" x14ac:dyDescent="0.3">
      <c r="A109" t="s">
        <v>1824</v>
      </c>
      <c r="B109" t="s">
        <v>227</v>
      </c>
      <c r="C109" t="s">
        <v>16</v>
      </c>
      <c r="D109" t="s">
        <v>1823</v>
      </c>
      <c r="E109" t="s">
        <v>16</v>
      </c>
      <c r="F109" t="s">
        <v>1823</v>
      </c>
      <c r="G109" t="s">
        <v>43</v>
      </c>
    </row>
    <row r="110" spans="1:7" x14ac:dyDescent="0.3">
      <c r="A110" t="s">
        <v>1822</v>
      </c>
      <c r="B110" t="s">
        <v>227</v>
      </c>
      <c r="C110" t="s">
        <v>209</v>
      </c>
      <c r="D110" t="s">
        <v>1821</v>
      </c>
      <c r="E110" t="s">
        <v>209</v>
      </c>
      <c r="F110" t="s">
        <v>1821</v>
      </c>
      <c r="G110" t="s">
        <v>216</v>
      </c>
    </row>
    <row r="111" spans="1:7" x14ac:dyDescent="0.3">
      <c r="A111" t="s">
        <v>1820</v>
      </c>
      <c r="B111" t="s">
        <v>227</v>
      </c>
      <c r="C111" t="s">
        <v>16</v>
      </c>
      <c r="D111" t="s">
        <v>1819</v>
      </c>
      <c r="E111" t="s">
        <v>16</v>
      </c>
      <c r="F111" t="s">
        <v>1819</v>
      </c>
      <c r="G111" t="s">
        <v>157</v>
      </c>
    </row>
    <row r="112" spans="1:7" x14ac:dyDescent="0.3">
      <c r="A112" t="s">
        <v>1818</v>
      </c>
      <c r="B112" t="s">
        <v>227</v>
      </c>
      <c r="C112" t="s">
        <v>209</v>
      </c>
      <c r="D112" t="s">
        <v>1817</v>
      </c>
      <c r="E112" t="s">
        <v>209</v>
      </c>
      <c r="F112" t="s">
        <v>1817</v>
      </c>
      <c r="G112" t="s">
        <v>216</v>
      </c>
    </row>
    <row r="113" spans="1:7" x14ac:dyDescent="0.3">
      <c r="A113" t="s">
        <v>1816</v>
      </c>
      <c r="B113" t="s">
        <v>227</v>
      </c>
      <c r="C113" t="s">
        <v>16</v>
      </c>
      <c r="D113" t="s">
        <v>1815</v>
      </c>
      <c r="E113" t="s">
        <v>16</v>
      </c>
      <c r="F113" t="s">
        <v>1815</v>
      </c>
      <c r="G113" t="s">
        <v>24</v>
      </c>
    </row>
    <row r="114" spans="1:7" x14ac:dyDescent="0.3">
      <c r="A114" t="s">
        <v>1814</v>
      </c>
      <c r="B114" t="s">
        <v>227</v>
      </c>
      <c r="C114" t="s">
        <v>209</v>
      </c>
      <c r="D114" t="s">
        <v>1813</v>
      </c>
      <c r="E114" t="s">
        <v>209</v>
      </c>
      <c r="F114" t="s">
        <v>1813</v>
      </c>
      <c r="G114" t="s">
        <v>171</v>
      </c>
    </row>
    <row r="115" spans="1:7" x14ac:dyDescent="0.3">
      <c r="A115" t="s">
        <v>1812</v>
      </c>
      <c r="B115" t="s">
        <v>227</v>
      </c>
      <c r="C115" t="s">
        <v>214</v>
      </c>
      <c r="D115" t="s">
        <v>1811</v>
      </c>
      <c r="E115" t="s">
        <v>214</v>
      </c>
      <c r="F115" t="s">
        <v>1811</v>
      </c>
      <c r="G115" t="s">
        <v>130</v>
      </c>
    </row>
    <row r="116" spans="1:7" x14ac:dyDescent="0.3">
      <c r="A116" t="s">
        <v>1810</v>
      </c>
      <c r="B116" t="s">
        <v>227</v>
      </c>
      <c r="C116" t="s">
        <v>209</v>
      </c>
      <c r="D116" t="s">
        <v>1809</v>
      </c>
      <c r="E116" t="s">
        <v>209</v>
      </c>
      <c r="F116" t="s">
        <v>1809</v>
      </c>
      <c r="G116" t="s">
        <v>216</v>
      </c>
    </row>
    <row r="117" spans="1:7" x14ac:dyDescent="0.3">
      <c r="A117" t="s">
        <v>1808</v>
      </c>
      <c r="B117" t="s">
        <v>227</v>
      </c>
      <c r="C117" t="s">
        <v>209</v>
      </c>
      <c r="D117" t="s">
        <v>1807</v>
      </c>
      <c r="E117" t="s">
        <v>209</v>
      </c>
      <c r="F117" t="s">
        <v>1807</v>
      </c>
      <c r="G117" t="s">
        <v>216</v>
      </c>
    </row>
    <row r="118" spans="1:7" x14ac:dyDescent="0.3">
      <c r="A118" t="s">
        <v>1806</v>
      </c>
      <c r="B118" t="s">
        <v>227</v>
      </c>
      <c r="C118" t="s">
        <v>209</v>
      </c>
      <c r="D118" t="s">
        <v>1805</v>
      </c>
      <c r="E118" t="s">
        <v>209</v>
      </c>
      <c r="F118" t="s">
        <v>1805</v>
      </c>
      <c r="G118" t="s">
        <v>216</v>
      </c>
    </row>
    <row r="119" spans="1:7" x14ac:dyDescent="0.3">
      <c r="A119" t="s">
        <v>1804</v>
      </c>
      <c r="B119" t="s">
        <v>227</v>
      </c>
      <c r="C119" t="s">
        <v>209</v>
      </c>
      <c r="D119" t="s">
        <v>1803</v>
      </c>
      <c r="E119" t="s">
        <v>209</v>
      </c>
      <c r="F119" t="s">
        <v>1803</v>
      </c>
      <c r="G119" t="s">
        <v>216</v>
      </c>
    </row>
    <row r="120" spans="1:7" x14ac:dyDescent="0.3">
      <c r="A120" t="s">
        <v>1802</v>
      </c>
      <c r="B120" t="s">
        <v>227</v>
      </c>
      <c r="C120" t="s">
        <v>214</v>
      </c>
      <c r="D120" t="s">
        <v>1801</v>
      </c>
      <c r="E120" t="s">
        <v>214</v>
      </c>
      <c r="F120" t="s">
        <v>1801</v>
      </c>
      <c r="G120" t="s">
        <v>216</v>
      </c>
    </row>
    <row r="121" spans="1:7" x14ac:dyDescent="0.3">
      <c r="A121" t="s">
        <v>1800</v>
      </c>
      <c r="B121" t="s">
        <v>227</v>
      </c>
      <c r="C121" t="s">
        <v>214</v>
      </c>
      <c r="D121" t="s">
        <v>1799</v>
      </c>
      <c r="E121" t="s">
        <v>214</v>
      </c>
      <c r="F121" t="s">
        <v>1799</v>
      </c>
      <c r="G121" t="s">
        <v>216</v>
      </c>
    </row>
    <row r="122" spans="1:7" x14ac:dyDescent="0.3">
      <c r="A122" t="s">
        <v>1798</v>
      </c>
      <c r="B122" t="s">
        <v>227</v>
      </c>
      <c r="C122" t="s">
        <v>209</v>
      </c>
      <c r="D122" t="s">
        <v>1797</v>
      </c>
      <c r="E122" t="s">
        <v>209</v>
      </c>
      <c r="F122" t="s">
        <v>1797</v>
      </c>
      <c r="G122" t="s">
        <v>171</v>
      </c>
    </row>
    <row r="123" spans="1:7" x14ac:dyDescent="0.3">
      <c r="A123" t="s">
        <v>1796</v>
      </c>
      <c r="B123" t="s">
        <v>227</v>
      </c>
      <c r="C123" t="s">
        <v>209</v>
      </c>
      <c r="D123" t="s">
        <v>1795</v>
      </c>
      <c r="E123" t="s">
        <v>209</v>
      </c>
      <c r="F123" t="s">
        <v>1795</v>
      </c>
      <c r="G123" t="s">
        <v>27</v>
      </c>
    </row>
    <row r="124" spans="1:7" x14ac:dyDescent="0.3">
      <c r="A124" t="s">
        <v>1794</v>
      </c>
      <c r="B124" t="s">
        <v>227</v>
      </c>
      <c r="C124" t="s">
        <v>209</v>
      </c>
      <c r="D124" t="s">
        <v>1793</v>
      </c>
      <c r="E124" t="s">
        <v>209</v>
      </c>
      <c r="F124" t="s">
        <v>1793</v>
      </c>
      <c r="G124" t="s">
        <v>171</v>
      </c>
    </row>
    <row r="125" spans="1:7" x14ac:dyDescent="0.3">
      <c r="A125" t="s">
        <v>1792</v>
      </c>
      <c r="B125" t="s">
        <v>227</v>
      </c>
      <c r="C125" t="s">
        <v>1791</v>
      </c>
      <c r="D125" t="s">
        <v>1790</v>
      </c>
      <c r="E125" t="s">
        <v>200</v>
      </c>
      <c r="F125" t="s">
        <v>1789</v>
      </c>
      <c r="G125" t="s">
        <v>390</v>
      </c>
    </row>
    <row r="126" spans="1:7" x14ac:dyDescent="0.3">
      <c r="A126" t="s">
        <v>1788</v>
      </c>
      <c r="B126" t="s">
        <v>227</v>
      </c>
      <c r="C126" t="s">
        <v>209</v>
      </c>
      <c r="D126" t="s">
        <v>1787</v>
      </c>
      <c r="E126" t="s">
        <v>209</v>
      </c>
      <c r="F126" t="s">
        <v>1787</v>
      </c>
      <c r="G126" t="s">
        <v>171</v>
      </c>
    </row>
    <row r="127" spans="1:7" x14ac:dyDescent="0.3">
      <c r="A127" t="s">
        <v>1786</v>
      </c>
      <c r="B127" t="s">
        <v>227</v>
      </c>
      <c r="C127" t="s">
        <v>209</v>
      </c>
      <c r="D127" t="s">
        <v>1785</v>
      </c>
      <c r="E127" t="s">
        <v>209</v>
      </c>
      <c r="F127" t="s">
        <v>1785</v>
      </c>
      <c r="G127" t="s">
        <v>171</v>
      </c>
    </row>
    <row r="128" spans="1:7" x14ac:dyDescent="0.3">
      <c r="A128" t="s">
        <v>1784</v>
      </c>
      <c r="B128" t="s">
        <v>227</v>
      </c>
      <c r="C128" t="s">
        <v>1783</v>
      </c>
      <c r="D128" t="s">
        <v>1782</v>
      </c>
      <c r="E128" t="s">
        <v>109</v>
      </c>
      <c r="F128" t="s">
        <v>1781</v>
      </c>
      <c r="G128" t="s">
        <v>216</v>
      </c>
    </row>
    <row r="129" spans="1:7" x14ac:dyDescent="0.3">
      <c r="A129" t="s">
        <v>1780</v>
      </c>
      <c r="B129" t="s">
        <v>227</v>
      </c>
      <c r="C129" t="s">
        <v>209</v>
      </c>
      <c r="D129" t="s">
        <v>1779</v>
      </c>
      <c r="E129" t="s">
        <v>209</v>
      </c>
      <c r="F129" t="s">
        <v>1779</v>
      </c>
      <c r="G129" t="s">
        <v>182</v>
      </c>
    </row>
    <row r="130" spans="1:7" x14ac:dyDescent="0.3">
      <c r="A130" t="s">
        <v>1778</v>
      </c>
      <c r="B130" t="s">
        <v>227</v>
      </c>
      <c r="C130" t="s">
        <v>1759</v>
      </c>
      <c r="D130" t="s">
        <v>1777</v>
      </c>
      <c r="E130" t="s">
        <v>125</v>
      </c>
      <c r="F130" t="s">
        <v>1692</v>
      </c>
      <c r="G130" t="s">
        <v>593</v>
      </c>
    </row>
    <row r="131" spans="1:7" x14ac:dyDescent="0.3">
      <c r="A131" t="s">
        <v>1776</v>
      </c>
      <c r="B131" t="s">
        <v>227</v>
      </c>
      <c r="C131" t="s">
        <v>1759</v>
      </c>
      <c r="D131" t="s">
        <v>1775</v>
      </c>
      <c r="E131" t="s">
        <v>125</v>
      </c>
      <c r="F131" t="s">
        <v>1516</v>
      </c>
      <c r="G131" t="s">
        <v>523</v>
      </c>
    </row>
    <row r="132" spans="1:7" x14ac:dyDescent="0.3">
      <c r="A132" t="s">
        <v>1774</v>
      </c>
      <c r="B132" t="s">
        <v>227</v>
      </c>
      <c r="C132" t="s">
        <v>209</v>
      </c>
      <c r="D132" t="s">
        <v>1773</v>
      </c>
      <c r="E132" t="s">
        <v>209</v>
      </c>
      <c r="F132" t="s">
        <v>1773</v>
      </c>
      <c r="G132" t="s">
        <v>216</v>
      </c>
    </row>
    <row r="133" spans="1:7" x14ac:dyDescent="0.3">
      <c r="A133" t="s">
        <v>1772</v>
      </c>
      <c r="B133" t="s">
        <v>227</v>
      </c>
      <c r="C133" t="s">
        <v>1759</v>
      </c>
      <c r="D133" t="s">
        <v>1771</v>
      </c>
      <c r="E133" t="s">
        <v>125</v>
      </c>
      <c r="F133" t="s">
        <v>1770</v>
      </c>
      <c r="G133" t="s">
        <v>423</v>
      </c>
    </row>
    <row r="134" spans="1:7" x14ac:dyDescent="0.3">
      <c r="A134" t="s">
        <v>1769</v>
      </c>
      <c r="B134" t="s">
        <v>227</v>
      </c>
      <c r="C134" t="s">
        <v>1759</v>
      </c>
      <c r="D134" t="s">
        <v>1768</v>
      </c>
      <c r="E134" t="s">
        <v>125</v>
      </c>
      <c r="F134" t="s">
        <v>1767</v>
      </c>
      <c r="G134" t="s">
        <v>50</v>
      </c>
    </row>
    <row r="135" spans="1:7" x14ac:dyDescent="0.3">
      <c r="A135" t="s">
        <v>1766</v>
      </c>
      <c r="B135" t="s">
        <v>227</v>
      </c>
      <c r="C135" t="s">
        <v>209</v>
      </c>
      <c r="D135" t="s">
        <v>1765</v>
      </c>
      <c r="E135" t="s">
        <v>209</v>
      </c>
      <c r="F135" t="s">
        <v>1765</v>
      </c>
      <c r="G135" t="s">
        <v>216</v>
      </c>
    </row>
    <row r="136" spans="1:7" x14ac:dyDescent="0.3">
      <c r="A136" t="s">
        <v>1691</v>
      </c>
      <c r="B136" t="s">
        <v>227</v>
      </c>
      <c r="C136" t="s">
        <v>1759</v>
      </c>
      <c r="D136" t="s">
        <v>1764</v>
      </c>
      <c r="E136" t="s">
        <v>125</v>
      </c>
      <c r="F136" t="s">
        <v>1690</v>
      </c>
      <c r="G136" t="s">
        <v>593</v>
      </c>
    </row>
    <row r="137" spans="1:7" x14ac:dyDescent="0.3">
      <c r="A137" t="s">
        <v>1763</v>
      </c>
      <c r="B137" t="s">
        <v>227</v>
      </c>
      <c r="C137" t="s">
        <v>209</v>
      </c>
      <c r="D137" t="s">
        <v>1762</v>
      </c>
      <c r="E137" t="s">
        <v>209</v>
      </c>
      <c r="F137" t="s">
        <v>1762</v>
      </c>
      <c r="G137" t="s">
        <v>171</v>
      </c>
    </row>
    <row r="138" spans="1:7" x14ac:dyDescent="0.3">
      <c r="A138" t="s">
        <v>1761</v>
      </c>
      <c r="B138" t="s">
        <v>227</v>
      </c>
      <c r="C138" t="s">
        <v>209</v>
      </c>
      <c r="D138" t="s">
        <v>1760</v>
      </c>
      <c r="E138" t="s">
        <v>209</v>
      </c>
      <c r="F138" t="s">
        <v>1760</v>
      </c>
      <c r="G138" t="s">
        <v>216</v>
      </c>
    </row>
    <row r="139" spans="1:7" x14ac:dyDescent="0.3">
      <c r="A139" t="s">
        <v>1689</v>
      </c>
      <c r="B139" t="s">
        <v>227</v>
      </c>
      <c r="C139" t="s">
        <v>1759</v>
      </c>
      <c r="D139" t="s">
        <v>1758</v>
      </c>
      <c r="E139" t="s">
        <v>125</v>
      </c>
      <c r="F139" t="s">
        <v>1688</v>
      </c>
      <c r="G139" t="s">
        <v>24</v>
      </c>
    </row>
    <row r="140" spans="1:7" x14ac:dyDescent="0.3">
      <c r="A140" t="s">
        <v>1757</v>
      </c>
      <c r="B140" t="s">
        <v>227</v>
      </c>
      <c r="C140" t="s">
        <v>209</v>
      </c>
      <c r="D140" t="s">
        <v>1756</v>
      </c>
      <c r="E140" t="s">
        <v>209</v>
      </c>
      <c r="F140" t="s">
        <v>1756</v>
      </c>
      <c r="G140" t="s">
        <v>216</v>
      </c>
    </row>
    <row r="141" spans="1:7" x14ac:dyDescent="0.3">
      <c r="A141" t="s">
        <v>1755</v>
      </c>
      <c r="B141" t="s">
        <v>227</v>
      </c>
      <c r="C141" t="s">
        <v>16</v>
      </c>
      <c r="D141" t="s">
        <v>1714</v>
      </c>
      <c r="E141" t="s">
        <v>16</v>
      </c>
      <c r="F141" t="s">
        <v>1714</v>
      </c>
      <c r="G141" t="s">
        <v>423</v>
      </c>
    </row>
    <row r="142" spans="1:7" x14ac:dyDescent="0.3">
      <c r="A142" t="s">
        <v>1754</v>
      </c>
      <c r="B142" t="s">
        <v>227</v>
      </c>
      <c r="C142" t="s">
        <v>209</v>
      </c>
      <c r="D142" t="s">
        <v>1753</v>
      </c>
      <c r="E142" t="s">
        <v>209</v>
      </c>
      <c r="F142" t="s">
        <v>1753</v>
      </c>
      <c r="G142" t="s">
        <v>216</v>
      </c>
    </row>
    <row r="143" spans="1:7" x14ac:dyDescent="0.3">
      <c r="A143" t="s">
        <v>1752</v>
      </c>
      <c r="B143" t="s">
        <v>227</v>
      </c>
      <c r="C143" t="s">
        <v>209</v>
      </c>
      <c r="D143" t="s">
        <v>1751</v>
      </c>
      <c r="E143" t="s">
        <v>209</v>
      </c>
      <c r="F143" t="s">
        <v>1751</v>
      </c>
      <c r="G143" t="s">
        <v>216</v>
      </c>
    </row>
    <row r="144" spans="1:7" x14ac:dyDescent="0.3">
      <c r="A144" t="s">
        <v>1750</v>
      </c>
      <c r="B144" t="s">
        <v>227</v>
      </c>
      <c r="C144" t="s">
        <v>209</v>
      </c>
      <c r="D144" t="s">
        <v>1749</v>
      </c>
      <c r="E144" t="s">
        <v>209</v>
      </c>
      <c r="F144" t="s">
        <v>1749</v>
      </c>
      <c r="G144" t="s">
        <v>216</v>
      </c>
    </row>
    <row r="145" spans="1:7" x14ac:dyDescent="0.3">
      <c r="A145" t="s">
        <v>1748</v>
      </c>
      <c r="B145" t="s">
        <v>227</v>
      </c>
      <c r="C145" t="s">
        <v>373</v>
      </c>
      <c r="D145" t="s">
        <v>1747</v>
      </c>
      <c r="E145" t="s">
        <v>200</v>
      </c>
      <c r="F145" t="s">
        <v>1746</v>
      </c>
      <c r="G145" t="s">
        <v>390</v>
      </c>
    </row>
    <row r="146" spans="1:7" x14ac:dyDescent="0.3">
      <c r="A146" t="s">
        <v>1745</v>
      </c>
      <c r="B146" t="s">
        <v>227</v>
      </c>
      <c r="C146" t="s">
        <v>209</v>
      </c>
      <c r="D146" t="s">
        <v>1744</v>
      </c>
      <c r="E146" t="s">
        <v>209</v>
      </c>
      <c r="F146" t="s">
        <v>1744</v>
      </c>
      <c r="G146" t="s">
        <v>216</v>
      </c>
    </row>
    <row r="147" spans="1:7" x14ac:dyDescent="0.3">
      <c r="A147" t="s">
        <v>1743</v>
      </c>
      <c r="B147" t="s">
        <v>227</v>
      </c>
      <c r="C147" t="s">
        <v>373</v>
      </c>
      <c r="D147" t="s">
        <v>1742</v>
      </c>
      <c r="E147" t="s">
        <v>200</v>
      </c>
      <c r="F147" t="s">
        <v>1741</v>
      </c>
      <c r="G147" t="s">
        <v>390</v>
      </c>
    </row>
    <row r="148" spans="1:7" x14ac:dyDescent="0.3">
      <c r="A148" t="s">
        <v>1740</v>
      </c>
      <c r="B148" t="s">
        <v>227</v>
      </c>
      <c r="C148" t="s">
        <v>209</v>
      </c>
      <c r="D148" t="s">
        <v>1739</v>
      </c>
      <c r="E148" t="s">
        <v>209</v>
      </c>
      <c r="F148" t="s">
        <v>1739</v>
      </c>
      <c r="G148" t="s">
        <v>216</v>
      </c>
    </row>
    <row r="149" spans="1:7" x14ac:dyDescent="0.3">
      <c r="A149" t="s">
        <v>1738</v>
      </c>
      <c r="B149" t="s">
        <v>227</v>
      </c>
      <c r="C149" t="s">
        <v>481</v>
      </c>
      <c r="D149" t="s">
        <v>1737</v>
      </c>
      <c r="E149" t="s">
        <v>16</v>
      </c>
      <c r="F149" t="s">
        <v>1718</v>
      </c>
      <c r="G149" t="s">
        <v>50</v>
      </c>
    </row>
    <row r="150" spans="1:7" x14ac:dyDescent="0.3">
      <c r="A150" t="s">
        <v>1736</v>
      </c>
      <c r="B150" t="s">
        <v>227</v>
      </c>
      <c r="C150" t="s">
        <v>209</v>
      </c>
      <c r="D150" t="s">
        <v>1735</v>
      </c>
      <c r="E150" t="s">
        <v>209</v>
      </c>
      <c r="F150" t="s">
        <v>1735</v>
      </c>
      <c r="G150" t="s">
        <v>216</v>
      </c>
    </row>
    <row r="151" spans="1:7" x14ac:dyDescent="0.3">
      <c r="A151" t="s">
        <v>1734</v>
      </c>
      <c r="B151" t="s">
        <v>227</v>
      </c>
      <c r="C151" t="s">
        <v>209</v>
      </c>
      <c r="D151" t="s">
        <v>1733</v>
      </c>
      <c r="E151" t="s">
        <v>209</v>
      </c>
      <c r="F151" t="s">
        <v>1733</v>
      </c>
      <c r="G151" t="s">
        <v>47</v>
      </c>
    </row>
    <row r="152" spans="1:7" x14ac:dyDescent="0.3">
      <c r="A152" t="s">
        <v>1732</v>
      </c>
      <c r="B152" t="s">
        <v>227</v>
      </c>
      <c r="C152" t="s">
        <v>209</v>
      </c>
      <c r="D152" t="s">
        <v>1731</v>
      </c>
      <c r="E152" t="s">
        <v>209</v>
      </c>
      <c r="F152" t="s">
        <v>1731</v>
      </c>
      <c r="G152" t="s">
        <v>52</v>
      </c>
    </row>
    <row r="153" spans="1:7" x14ac:dyDescent="0.3">
      <c r="A153" t="s">
        <v>1730</v>
      </c>
      <c r="B153" t="s">
        <v>227</v>
      </c>
      <c r="C153" t="s">
        <v>209</v>
      </c>
      <c r="D153" t="s">
        <v>1729</v>
      </c>
      <c r="E153" t="s">
        <v>209</v>
      </c>
      <c r="F153" t="s">
        <v>1729</v>
      </c>
      <c r="G153" t="s">
        <v>111</v>
      </c>
    </row>
    <row r="154" spans="1:7" x14ac:dyDescent="0.3">
      <c r="A154" t="s">
        <v>1728</v>
      </c>
      <c r="B154" t="s">
        <v>227</v>
      </c>
      <c r="C154" t="s">
        <v>209</v>
      </c>
      <c r="D154" t="s">
        <v>1727</v>
      </c>
      <c r="E154" t="s">
        <v>209</v>
      </c>
      <c r="F154" t="s">
        <v>1727</v>
      </c>
      <c r="G154" t="s">
        <v>500</v>
      </c>
    </row>
    <row r="155" spans="1:7" x14ac:dyDescent="0.3">
      <c r="A155" t="s">
        <v>1726</v>
      </c>
      <c r="B155" t="s">
        <v>227</v>
      </c>
      <c r="C155" t="s">
        <v>1045</v>
      </c>
      <c r="D155" t="s">
        <v>1725</v>
      </c>
      <c r="E155" t="s">
        <v>1045</v>
      </c>
      <c r="F155" t="s">
        <v>1725</v>
      </c>
      <c r="G155" t="s">
        <v>858</v>
      </c>
    </row>
    <row r="156" spans="1:7" x14ac:dyDescent="0.3">
      <c r="A156" t="s">
        <v>1724</v>
      </c>
      <c r="B156" t="s">
        <v>227</v>
      </c>
      <c r="C156" t="s">
        <v>317</v>
      </c>
      <c r="D156" t="s">
        <v>1723</v>
      </c>
      <c r="E156" t="s">
        <v>317</v>
      </c>
      <c r="F156" t="s">
        <v>1723</v>
      </c>
      <c r="G156" t="s">
        <v>1722</v>
      </c>
    </row>
    <row r="157" spans="1:7" x14ac:dyDescent="0.3">
      <c r="A157" t="s">
        <v>1721</v>
      </c>
      <c r="B157" t="s">
        <v>227</v>
      </c>
      <c r="C157" t="s">
        <v>16</v>
      </c>
      <c r="D157" t="s">
        <v>1720</v>
      </c>
      <c r="E157" t="s">
        <v>16</v>
      </c>
      <c r="F157" t="s">
        <v>1720</v>
      </c>
      <c r="G157" t="s">
        <v>775</v>
      </c>
    </row>
    <row r="158" spans="1:7" x14ac:dyDescent="0.3">
      <c r="A158" t="s">
        <v>1719</v>
      </c>
      <c r="B158" t="s">
        <v>227</v>
      </c>
      <c r="C158" t="s">
        <v>16</v>
      </c>
      <c r="D158" t="s">
        <v>1718</v>
      </c>
      <c r="E158" t="s">
        <v>16</v>
      </c>
      <c r="F158" t="s">
        <v>1718</v>
      </c>
      <c r="G158" t="s">
        <v>454</v>
      </c>
    </row>
    <row r="159" spans="1:7" x14ac:dyDescent="0.3">
      <c r="A159" t="s">
        <v>1717</v>
      </c>
      <c r="B159" t="s">
        <v>227</v>
      </c>
      <c r="C159" t="s">
        <v>203</v>
      </c>
      <c r="D159" t="s">
        <v>1694</v>
      </c>
      <c r="E159" t="s">
        <v>203</v>
      </c>
      <c r="F159" t="s">
        <v>1694</v>
      </c>
      <c r="G159" t="s">
        <v>390</v>
      </c>
    </row>
    <row r="160" spans="1:7" x14ac:dyDescent="0.3">
      <c r="A160" t="s">
        <v>1716</v>
      </c>
      <c r="B160" t="s">
        <v>227</v>
      </c>
      <c r="C160" t="s">
        <v>373</v>
      </c>
      <c r="D160" t="s">
        <v>1715</v>
      </c>
      <c r="E160" t="s">
        <v>16</v>
      </c>
      <c r="F160" t="s">
        <v>1714</v>
      </c>
      <c r="G160" t="s">
        <v>45</v>
      </c>
    </row>
    <row r="161" spans="1:7" x14ac:dyDescent="0.3">
      <c r="A161" t="s">
        <v>1713</v>
      </c>
      <c r="B161" t="s">
        <v>227</v>
      </c>
      <c r="C161" t="s">
        <v>373</v>
      </c>
      <c r="D161" t="s">
        <v>1581</v>
      </c>
      <c r="E161" t="s">
        <v>125</v>
      </c>
      <c r="F161" t="s">
        <v>1580</v>
      </c>
      <c r="G161" t="s">
        <v>45</v>
      </c>
    </row>
    <row r="162" spans="1:7" x14ac:dyDescent="0.3">
      <c r="A162" t="s">
        <v>1712</v>
      </c>
      <c r="B162" t="s">
        <v>227</v>
      </c>
      <c r="C162" t="s">
        <v>373</v>
      </c>
      <c r="D162" t="s">
        <v>1711</v>
      </c>
      <c r="E162" t="s">
        <v>125</v>
      </c>
      <c r="F162" t="s">
        <v>1710</v>
      </c>
      <c r="G162" t="s">
        <v>45</v>
      </c>
    </row>
    <row r="163" spans="1:7" x14ac:dyDescent="0.3">
      <c r="A163" t="s">
        <v>1709</v>
      </c>
      <c r="B163" t="s">
        <v>227</v>
      </c>
      <c r="C163" t="s">
        <v>373</v>
      </c>
      <c r="D163" t="s">
        <v>1708</v>
      </c>
      <c r="E163" t="s">
        <v>125</v>
      </c>
      <c r="F163" t="s">
        <v>1705</v>
      </c>
      <c r="G163" t="s">
        <v>45</v>
      </c>
    </row>
    <row r="164" spans="1:7" x14ac:dyDescent="0.3">
      <c r="A164" t="s">
        <v>1707</v>
      </c>
      <c r="B164" t="s">
        <v>227</v>
      </c>
      <c r="C164" t="s">
        <v>373</v>
      </c>
      <c r="D164" t="s">
        <v>1706</v>
      </c>
      <c r="E164" t="s">
        <v>125</v>
      </c>
      <c r="F164" t="s">
        <v>1705</v>
      </c>
      <c r="G164" t="s">
        <v>45</v>
      </c>
    </row>
    <row r="165" spans="1:7" x14ac:dyDescent="0.3">
      <c r="A165" t="s">
        <v>1704</v>
      </c>
      <c r="B165" t="s">
        <v>227</v>
      </c>
      <c r="C165" t="s">
        <v>373</v>
      </c>
      <c r="D165" t="s">
        <v>1703</v>
      </c>
      <c r="E165" t="s">
        <v>125</v>
      </c>
      <c r="F165" t="s">
        <v>1702</v>
      </c>
      <c r="G165" t="s">
        <v>45</v>
      </c>
    </row>
    <row r="166" spans="1:7" x14ac:dyDescent="0.3">
      <c r="A166" t="s">
        <v>1701</v>
      </c>
      <c r="B166" t="s">
        <v>227</v>
      </c>
      <c r="C166" t="s">
        <v>373</v>
      </c>
      <c r="D166" t="s">
        <v>1700</v>
      </c>
      <c r="E166" t="s">
        <v>125</v>
      </c>
      <c r="F166" t="s">
        <v>1699</v>
      </c>
      <c r="G166" t="s">
        <v>45</v>
      </c>
    </row>
    <row r="167" spans="1:7" x14ac:dyDescent="0.3">
      <c r="A167" t="s">
        <v>1698</v>
      </c>
      <c r="B167" t="s">
        <v>227</v>
      </c>
      <c r="C167" t="s">
        <v>373</v>
      </c>
      <c r="D167" t="s">
        <v>1697</v>
      </c>
      <c r="E167" t="s">
        <v>125</v>
      </c>
      <c r="F167" t="s">
        <v>1696</v>
      </c>
      <c r="G167" t="s">
        <v>45</v>
      </c>
    </row>
    <row r="168" spans="1:7" x14ac:dyDescent="0.3">
      <c r="A168" t="s">
        <v>1695</v>
      </c>
      <c r="B168" t="s">
        <v>227</v>
      </c>
      <c r="C168" t="s">
        <v>203</v>
      </c>
      <c r="D168" t="s">
        <v>1694</v>
      </c>
      <c r="E168" t="s">
        <v>203</v>
      </c>
      <c r="F168" t="s">
        <v>1694</v>
      </c>
      <c r="G168" t="s">
        <v>45</v>
      </c>
    </row>
    <row r="169" spans="1:7" x14ac:dyDescent="0.3">
      <c r="A169" t="s">
        <v>1693</v>
      </c>
      <c r="B169" t="s">
        <v>227</v>
      </c>
      <c r="C169" t="s">
        <v>125</v>
      </c>
      <c r="D169" t="s">
        <v>1692</v>
      </c>
      <c r="E169" t="s">
        <v>125</v>
      </c>
      <c r="F169" t="s">
        <v>1692</v>
      </c>
      <c r="G169" t="s">
        <v>45</v>
      </c>
    </row>
    <row r="170" spans="1:7" x14ac:dyDescent="0.3">
      <c r="A170" t="s">
        <v>1691</v>
      </c>
      <c r="B170" t="s">
        <v>227</v>
      </c>
      <c r="C170" t="s">
        <v>125</v>
      </c>
      <c r="D170" t="s">
        <v>1690</v>
      </c>
      <c r="E170" t="s">
        <v>125</v>
      </c>
      <c r="F170" t="s">
        <v>1690</v>
      </c>
      <c r="G170" t="s">
        <v>45</v>
      </c>
    </row>
    <row r="171" spans="1:7" x14ac:dyDescent="0.3">
      <c r="A171" t="s">
        <v>1689</v>
      </c>
      <c r="B171" t="s">
        <v>227</v>
      </c>
      <c r="C171" t="s">
        <v>125</v>
      </c>
      <c r="D171" t="s">
        <v>1688</v>
      </c>
      <c r="E171" t="s">
        <v>125</v>
      </c>
      <c r="F171" t="s">
        <v>1688</v>
      </c>
      <c r="G171" t="s">
        <v>45</v>
      </c>
    </row>
    <row r="172" spans="1:7" x14ac:dyDescent="0.3">
      <c r="A172" t="s">
        <v>1687</v>
      </c>
      <c r="B172" t="s">
        <v>227</v>
      </c>
      <c r="C172" t="s">
        <v>203</v>
      </c>
      <c r="D172" t="s">
        <v>1686</v>
      </c>
      <c r="E172" t="s">
        <v>203</v>
      </c>
      <c r="F172" t="s">
        <v>1686</v>
      </c>
      <c r="G172" t="s">
        <v>45</v>
      </c>
    </row>
    <row r="173" spans="1:7" x14ac:dyDescent="0.3">
      <c r="A173" t="s">
        <v>1685</v>
      </c>
      <c r="B173" t="s">
        <v>227</v>
      </c>
      <c r="C173" t="s">
        <v>203</v>
      </c>
      <c r="D173" t="s">
        <v>1684</v>
      </c>
      <c r="E173" t="s">
        <v>203</v>
      </c>
      <c r="F173" t="s">
        <v>1684</v>
      </c>
      <c r="G173" t="s">
        <v>45</v>
      </c>
    </row>
    <row r="174" spans="1:7" x14ac:dyDescent="0.3">
      <c r="A174" t="s">
        <v>1683</v>
      </c>
      <c r="B174" t="s">
        <v>227</v>
      </c>
      <c r="C174" t="s">
        <v>1488</v>
      </c>
      <c r="D174" t="s">
        <v>1682</v>
      </c>
      <c r="E174" t="s">
        <v>1488</v>
      </c>
      <c r="F174" t="s">
        <v>1682</v>
      </c>
      <c r="G174" t="s">
        <v>45</v>
      </c>
    </row>
    <row r="175" spans="1:7" x14ac:dyDescent="0.3">
      <c r="A175" t="s">
        <v>1681</v>
      </c>
      <c r="B175" t="s">
        <v>227</v>
      </c>
      <c r="C175" t="s">
        <v>1488</v>
      </c>
      <c r="D175" t="s">
        <v>1013</v>
      </c>
      <c r="E175" t="s">
        <v>1488</v>
      </c>
      <c r="F175" t="s">
        <v>1013</v>
      </c>
      <c r="G175" t="s">
        <v>45</v>
      </c>
    </row>
    <row r="176" spans="1:7" x14ac:dyDescent="0.3">
      <c r="A176" t="s">
        <v>1680</v>
      </c>
      <c r="B176" t="s">
        <v>227</v>
      </c>
      <c r="C176" t="s">
        <v>1488</v>
      </c>
      <c r="D176" t="s">
        <v>1013</v>
      </c>
      <c r="E176" t="s">
        <v>1488</v>
      </c>
      <c r="F176" t="s">
        <v>1013</v>
      </c>
      <c r="G176" t="s">
        <v>45</v>
      </c>
    </row>
    <row r="177" spans="1:7" x14ac:dyDescent="0.3">
      <c r="A177" t="s">
        <v>1679</v>
      </c>
      <c r="B177" t="s">
        <v>227</v>
      </c>
      <c r="C177" t="s">
        <v>1488</v>
      </c>
      <c r="D177" t="s">
        <v>1013</v>
      </c>
      <c r="E177" t="s">
        <v>1488</v>
      </c>
      <c r="F177" t="s">
        <v>1013</v>
      </c>
      <c r="G177" t="s">
        <v>45</v>
      </c>
    </row>
    <row r="178" spans="1:7" x14ac:dyDescent="0.3">
      <c r="A178" t="s">
        <v>1678</v>
      </c>
      <c r="B178" t="s">
        <v>227</v>
      </c>
      <c r="C178" t="s">
        <v>1488</v>
      </c>
      <c r="D178" t="s">
        <v>1677</v>
      </c>
      <c r="E178" t="s">
        <v>1488</v>
      </c>
      <c r="F178" t="s">
        <v>1677</v>
      </c>
      <c r="G178" t="s">
        <v>45</v>
      </c>
    </row>
    <row r="179" spans="1:7" x14ac:dyDescent="0.3">
      <c r="A179" t="s">
        <v>1676</v>
      </c>
      <c r="B179" t="s">
        <v>227</v>
      </c>
      <c r="C179" t="s">
        <v>1488</v>
      </c>
      <c r="D179" t="s">
        <v>1016</v>
      </c>
      <c r="E179" t="s">
        <v>1488</v>
      </c>
      <c r="F179" t="s">
        <v>1016</v>
      </c>
      <c r="G179" t="s">
        <v>45</v>
      </c>
    </row>
    <row r="180" spans="1:7" x14ac:dyDescent="0.3">
      <c r="A180" t="s">
        <v>1675</v>
      </c>
      <c r="B180" t="s">
        <v>227</v>
      </c>
      <c r="C180" t="s">
        <v>209</v>
      </c>
      <c r="D180" t="s">
        <v>1674</v>
      </c>
      <c r="E180" t="s">
        <v>209</v>
      </c>
      <c r="F180" t="s">
        <v>1674</v>
      </c>
      <c r="G180" t="s">
        <v>45</v>
      </c>
    </row>
    <row r="181" spans="1:7" x14ac:dyDescent="0.3">
      <c r="A181" t="s">
        <v>1673</v>
      </c>
      <c r="B181" t="s">
        <v>227</v>
      </c>
      <c r="C181" t="s">
        <v>209</v>
      </c>
      <c r="D181" t="s">
        <v>1672</v>
      </c>
      <c r="E181" t="s">
        <v>209</v>
      </c>
      <c r="F181" t="s">
        <v>1672</v>
      </c>
      <c r="G181" t="s">
        <v>45</v>
      </c>
    </row>
    <row r="182" spans="1:7" x14ac:dyDescent="0.3">
      <c r="A182" t="s">
        <v>1671</v>
      </c>
      <c r="B182" t="s">
        <v>227</v>
      </c>
      <c r="C182" t="s">
        <v>209</v>
      </c>
      <c r="D182" t="s">
        <v>1670</v>
      </c>
      <c r="E182" t="s">
        <v>209</v>
      </c>
      <c r="F182" t="s">
        <v>1670</v>
      </c>
      <c r="G182" t="s">
        <v>45</v>
      </c>
    </row>
    <row r="183" spans="1:7" x14ac:dyDescent="0.3">
      <c r="A183" t="s">
        <v>1669</v>
      </c>
      <c r="B183" t="s">
        <v>227</v>
      </c>
      <c r="C183" t="s">
        <v>209</v>
      </c>
      <c r="D183" t="s">
        <v>1668</v>
      </c>
      <c r="E183" t="s">
        <v>209</v>
      </c>
      <c r="F183" t="s">
        <v>1668</v>
      </c>
      <c r="G183" t="s">
        <v>45</v>
      </c>
    </row>
    <row r="184" spans="1:7" x14ac:dyDescent="0.3">
      <c r="A184" t="s">
        <v>1667</v>
      </c>
      <c r="B184" t="s">
        <v>227</v>
      </c>
      <c r="C184" t="s">
        <v>209</v>
      </c>
      <c r="D184" t="s">
        <v>1666</v>
      </c>
      <c r="E184" t="s">
        <v>209</v>
      </c>
      <c r="F184" t="s">
        <v>1666</v>
      </c>
      <c r="G184" t="s">
        <v>45</v>
      </c>
    </row>
    <row r="185" spans="1:7" x14ac:dyDescent="0.3">
      <c r="A185" t="s">
        <v>1665</v>
      </c>
      <c r="B185" t="s">
        <v>227</v>
      </c>
      <c r="C185" t="s">
        <v>209</v>
      </c>
      <c r="D185" t="s">
        <v>1664</v>
      </c>
      <c r="E185" t="s">
        <v>209</v>
      </c>
      <c r="F185" t="s">
        <v>1664</v>
      </c>
      <c r="G185" t="s">
        <v>45</v>
      </c>
    </row>
    <row r="186" spans="1:7" x14ac:dyDescent="0.3">
      <c r="A186" t="s">
        <v>1663</v>
      </c>
      <c r="B186" t="s">
        <v>227</v>
      </c>
      <c r="C186" t="s">
        <v>209</v>
      </c>
      <c r="D186" t="s">
        <v>1662</v>
      </c>
      <c r="E186" t="s">
        <v>209</v>
      </c>
      <c r="F186" t="s">
        <v>1662</v>
      </c>
      <c r="G186" t="s">
        <v>45</v>
      </c>
    </row>
    <row r="187" spans="1:7" x14ac:dyDescent="0.3">
      <c r="A187" t="s">
        <v>1661</v>
      </c>
      <c r="B187" t="s">
        <v>227</v>
      </c>
      <c r="C187" t="s">
        <v>209</v>
      </c>
      <c r="D187" t="s">
        <v>1660</v>
      </c>
      <c r="E187" t="s">
        <v>209</v>
      </c>
      <c r="F187" t="s">
        <v>1660</v>
      </c>
      <c r="G187" t="s">
        <v>45</v>
      </c>
    </row>
    <row r="188" spans="1:7" x14ac:dyDescent="0.3">
      <c r="A188" t="s">
        <v>1659</v>
      </c>
      <c r="B188" t="s">
        <v>227</v>
      </c>
      <c r="C188" t="s">
        <v>209</v>
      </c>
      <c r="D188" t="s">
        <v>1658</v>
      </c>
      <c r="E188" t="s">
        <v>209</v>
      </c>
      <c r="F188" t="s">
        <v>1658</v>
      </c>
      <c r="G188" t="s">
        <v>45</v>
      </c>
    </row>
    <row r="189" spans="1:7" x14ac:dyDescent="0.3">
      <c r="A189" t="s">
        <v>1657</v>
      </c>
      <c r="B189" t="s">
        <v>227</v>
      </c>
      <c r="C189" t="s">
        <v>209</v>
      </c>
      <c r="D189" t="s">
        <v>1656</v>
      </c>
      <c r="E189" t="s">
        <v>209</v>
      </c>
      <c r="F189" t="s">
        <v>1656</v>
      </c>
      <c r="G189" t="s">
        <v>45</v>
      </c>
    </row>
    <row r="190" spans="1:7" x14ac:dyDescent="0.3">
      <c r="A190" t="s">
        <v>1655</v>
      </c>
      <c r="B190" t="s">
        <v>227</v>
      </c>
      <c r="C190" t="s">
        <v>209</v>
      </c>
      <c r="D190" t="s">
        <v>1654</v>
      </c>
      <c r="E190" t="s">
        <v>209</v>
      </c>
      <c r="F190" t="s">
        <v>1654</v>
      </c>
      <c r="G190" t="s">
        <v>45</v>
      </c>
    </row>
    <row r="191" spans="1:7" x14ac:dyDescent="0.3">
      <c r="A191" t="s">
        <v>1653</v>
      </c>
      <c r="B191" t="s">
        <v>227</v>
      </c>
      <c r="C191" t="s">
        <v>209</v>
      </c>
      <c r="D191" t="s">
        <v>1652</v>
      </c>
      <c r="E191" t="s">
        <v>209</v>
      </c>
      <c r="F191" t="s">
        <v>1652</v>
      </c>
      <c r="G191" t="s">
        <v>45</v>
      </c>
    </row>
    <row r="192" spans="1:7" x14ac:dyDescent="0.3">
      <c r="A192" t="s">
        <v>1651</v>
      </c>
      <c r="B192" t="s">
        <v>227</v>
      </c>
      <c r="C192" t="s">
        <v>209</v>
      </c>
      <c r="D192" t="s">
        <v>1650</v>
      </c>
      <c r="E192" t="s">
        <v>209</v>
      </c>
      <c r="F192" t="s">
        <v>1650</v>
      </c>
      <c r="G192" t="s">
        <v>45</v>
      </c>
    </row>
    <row r="193" spans="1:7" x14ac:dyDescent="0.3">
      <c r="A193" t="s">
        <v>1649</v>
      </c>
      <c r="B193" t="s">
        <v>227</v>
      </c>
      <c r="C193" t="s">
        <v>209</v>
      </c>
      <c r="D193" t="s">
        <v>1648</v>
      </c>
      <c r="E193" t="s">
        <v>209</v>
      </c>
      <c r="F193" t="s">
        <v>1648</v>
      </c>
      <c r="G193" t="s">
        <v>45</v>
      </c>
    </row>
    <row r="194" spans="1:7" x14ac:dyDescent="0.3">
      <c r="A194" t="s">
        <v>1647</v>
      </c>
      <c r="B194" t="s">
        <v>227</v>
      </c>
      <c r="C194" t="s">
        <v>209</v>
      </c>
      <c r="D194" t="s">
        <v>1646</v>
      </c>
      <c r="E194" t="s">
        <v>209</v>
      </c>
      <c r="F194" t="s">
        <v>1646</v>
      </c>
      <c r="G194" t="s">
        <v>45</v>
      </c>
    </row>
    <row r="195" spans="1:7" x14ac:dyDescent="0.3">
      <c r="A195" t="s">
        <v>1645</v>
      </c>
      <c r="B195" t="s">
        <v>227</v>
      </c>
      <c r="C195" t="s">
        <v>209</v>
      </c>
      <c r="D195" t="s">
        <v>1644</v>
      </c>
      <c r="E195" t="s">
        <v>209</v>
      </c>
      <c r="F195" t="s">
        <v>1644</v>
      </c>
      <c r="G195" t="s">
        <v>45</v>
      </c>
    </row>
    <row r="196" spans="1:7" x14ac:dyDescent="0.3">
      <c r="A196" t="s">
        <v>1643</v>
      </c>
      <c r="B196" t="s">
        <v>227</v>
      </c>
      <c r="C196" t="s">
        <v>209</v>
      </c>
      <c r="D196" t="s">
        <v>1642</v>
      </c>
      <c r="E196" t="s">
        <v>209</v>
      </c>
      <c r="F196" t="s">
        <v>1642</v>
      </c>
      <c r="G196" t="s">
        <v>45</v>
      </c>
    </row>
    <row r="197" spans="1:7" x14ac:dyDescent="0.3">
      <c r="A197" t="s">
        <v>1641</v>
      </c>
      <c r="B197" t="s">
        <v>227</v>
      </c>
      <c r="C197" t="s">
        <v>209</v>
      </c>
      <c r="D197" t="s">
        <v>1640</v>
      </c>
      <c r="E197" t="s">
        <v>209</v>
      </c>
      <c r="F197" t="s">
        <v>1640</v>
      </c>
      <c r="G197" t="s">
        <v>45</v>
      </c>
    </row>
    <row r="198" spans="1:7" x14ac:dyDescent="0.3">
      <c r="A198" t="s">
        <v>1639</v>
      </c>
      <c r="B198" t="s">
        <v>227</v>
      </c>
      <c r="C198" t="s">
        <v>209</v>
      </c>
      <c r="D198" t="s">
        <v>1638</v>
      </c>
      <c r="E198" t="s">
        <v>209</v>
      </c>
      <c r="F198" t="s">
        <v>1638</v>
      </c>
      <c r="G198" t="s">
        <v>45</v>
      </c>
    </row>
    <row r="199" spans="1:7" x14ac:dyDescent="0.3">
      <c r="A199" t="s">
        <v>1637</v>
      </c>
      <c r="B199" t="s">
        <v>227</v>
      </c>
      <c r="C199" t="s">
        <v>209</v>
      </c>
      <c r="D199" t="s">
        <v>1636</v>
      </c>
      <c r="E199" t="s">
        <v>209</v>
      </c>
      <c r="F199" t="s">
        <v>1636</v>
      </c>
      <c r="G199" t="s">
        <v>45</v>
      </c>
    </row>
    <row r="200" spans="1:7" x14ac:dyDescent="0.3">
      <c r="A200" t="s">
        <v>1635</v>
      </c>
      <c r="B200" t="s">
        <v>227</v>
      </c>
      <c r="C200" t="s">
        <v>209</v>
      </c>
      <c r="D200" t="s">
        <v>1634</v>
      </c>
      <c r="E200" t="s">
        <v>209</v>
      </c>
      <c r="F200" t="s">
        <v>1634</v>
      </c>
      <c r="G200" t="s">
        <v>45</v>
      </c>
    </row>
    <row r="201" spans="1:7" x14ac:dyDescent="0.3">
      <c r="A201" t="s">
        <v>1633</v>
      </c>
      <c r="B201" t="s">
        <v>227</v>
      </c>
      <c r="C201" t="s">
        <v>209</v>
      </c>
      <c r="D201" t="s">
        <v>1632</v>
      </c>
      <c r="E201" t="s">
        <v>209</v>
      </c>
      <c r="F201" t="s">
        <v>1632</v>
      </c>
      <c r="G201" t="s">
        <v>45</v>
      </c>
    </row>
    <row r="202" spans="1:7" x14ac:dyDescent="0.3">
      <c r="A202" t="s">
        <v>1631</v>
      </c>
      <c r="B202" t="s">
        <v>227</v>
      </c>
      <c r="C202" t="s">
        <v>209</v>
      </c>
      <c r="D202" t="s">
        <v>1630</v>
      </c>
      <c r="E202" t="s">
        <v>209</v>
      </c>
      <c r="F202" t="s">
        <v>1630</v>
      </c>
      <c r="G202" t="s">
        <v>45</v>
      </c>
    </row>
    <row r="203" spans="1:7" x14ac:dyDescent="0.3">
      <c r="A203" t="s">
        <v>1629</v>
      </c>
      <c r="B203" t="s">
        <v>227</v>
      </c>
      <c r="C203" t="s">
        <v>209</v>
      </c>
      <c r="D203" t="s">
        <v>1628</v>
      </c>
      <c r="E203" t="s">
        <v>209</v>
      </c>
      <c r="F203" t="s">
        <v>1628</v>
      </c>
      <c r="G203" t="s">
        <v>45</v>
      </c>
    </row>
    <row r="204" spans="1:7" x14ac:dyDescent="0.3">
      <c r="A204" t="s">
        <v>1627</v>
      </c>
      <c r="B204" t="s">
        <v>227</v>
      </c>
      <c r="C204" t="s">
        <v>209</v>
      </c>
      <c r="D204" t="s">
        <v>1626</v>
      </c>
      <c r="E204" t="s">
        <v>209</v>
      </c>
      <c r="F204" t="s">
        <v>1626</v>
      </c>
      <c r="G204" t="s">
        <v>45</v>
      </c>
    </row>
    <row r="205" spans="1:7" x14ac:dyDescent="0.3">
      <c r="A205" t="s">
        <v>1625</v>
      </c>
      <c r="B205" t="s">
        <v>227</v>
      </c>
      <c r="C205" t="s">
        <v>209</v>
      </c>
      <c r="D205" t="s">
        <v>1624</v>
      </c>
      <c r="E205" t="s">
        <v>209</v>
      </c>
      <c r="F205" t="s">
        <v>1624</v>
      </c>
      <c r="G205" t="s">
        <v>45</v>
      </c>
    </row>
    <row r="206" spans="1:7" x14ac:dyDescent="0.3">
      <c r="A206" t="s">
        <v>1623</v>
      </c>
      <c r="B206" t="s">
        <v>227</v>
      </c>
      <c r="C206" t="s">
        <v>209</v>
      </c>
      <c r="D206" t="s">
        <v>1622</v>
      </c>
      <c r="E206" t="s">
        <v>209</v>
      </c>
      <c r="F206" t="s">
        <v>1622</v>
      </c>
      <c r="G206" t="s">
        <v>45</v>
      </c>
    </row>
    <row r="207" spans="1:7" x14ac:dyDescent="0.3">
      <c r="A207" t="s">
        <v>1621</v>
      </c>
      <c r="B207" t="s">
        <v>227</v>
      </c>
      <c r="C207" t="s">
        <v>209</v>
      </c>
      <c r="D207" t="s">
        <v>1620</v>
      </c>
      <c r="E207" t="s">
        <v>209</v>
      </c>
      <c r="F207" t="s">
        <v>1620</v>
      </c>
      <c r="G207" t="s">
        <v>45</v>
      </c>
    </row>
    <row r="208" spans="1:7" x14ac:dyDescent="0.3">
      <c r="A208" t="s">
        <v>1619</v>
      </c>
      <c r="B208" t="s">
        <v>227</v>
      </c>
      <c r="C208" t="s">
        <v>209</v>
      </c>
      <c r="D208" t="s">
        <v>1618</v>
      </c>
      <c r="E208" t="s">
        <v>209</v>
      </c>
      <c r="F208" t="s">
        <v>1618</v>
      </c>
      <c r="G208" t="s">
        <v>45</v>
      </c>
    </row>
    <row r="209" spans="1:7" x14ac:dyDescent="0.3">
      <c r="A209" t="s">
        <v>1617</v>
      </c>
      <c r="B209" t="s">
        <v>227</v>
      </c>
      <c r="C209" t="s">
        <v>209</v>
      </c>
      <c r="D209" t="s">
        <v>1616</v>
      </c>
      <c r="E209" t="s">
        <v>209</v>
      </c>
      <c r="F209" t="s">
        <v>1616</v>
      </c>
      <c r="G209" t="s">
        <v>45</v>
      </c>
    </row>
    <row r="210" spans="1:7" x14ac:dyDescent="0.3">
      <c r="A210" t="s">
        <v>1615</v>
      </c>
      <c r="B210" t="s">
        <v>227</v>
      </c>
      <c r="C210" t="s">
        <v>209</v>
      </c>
      <c r="D210" t="s">
        <v>1614</v>
      </c>
      <c r="E210" t="s">
        <v>209</v>
      </c>
      <c r="F210" t="s">
        <v>1614</v>
      </c>
      <c r="G210" t="s">
        <v>45</v>
      </c>
    </row>
    <row r="211" spans="1:7" x14ac:dyDescent="0.3">
      <c r="A211" t="s">
        <v>1613</v>
      </c>
      <c r="B211" t="s">
        <v>227</v>
      </c>
      <c r="C211" t="s">
        <v>209</v>
      </c>
      <c r="D211" t="s">
        <v>1612</v>
      </c>
      <c r="E211" t="s">
        <v>209</v>
      </c>
      <c r="F211" t="s">
        <v>1612</v>
      </c>
      <c r="G211" t="s">
        <v>45</v>
      </c>
    </row>
    <row r="212" spans="1:7" x14ac:dyDescent="0.3">
      <c r="A212" t="s">
        <v>1611</v>
      </c>
      <c r="B212" t="s">
        <v>227</v>
      </c>
      <c r="C212" t="s">
        <v>209</v>
      </c>
      <c r="D212" t="s">
        <v>1610</v>
      </c>
      <c r="E212" t="s">
        <v>209</v>
      </c>
      <c r="F212" t="s">
        <v>1610</v>
      </c>
      <c r="G212" t="s">
        <v>45</v>
      </c>
    </row>
    <row r="213" spans="1:7" x14ac:dyDescent="0.3">
      <c r="A213" t="s">
        <v>1609</v>
      </c>
      <c r="B213" t="s">
        <v>227</v>
      </c>
      <c r="C213" t="s">
        <v>209</v>
      </c>
      <c r="D213" t="s">
        <v>1608</v>
      </c>
      <c r="E213" t="s">
        <v>209</v>
      </c>
      <c r="F213" t="s">
        <v>1608</v>
      </c>
      <c r="G213" t="s">
        <v>45</v>
      </c>
    </row>
    <row r="214" spans="1:7" x14ac:dyDescent="0.3">
      <c r="A214" t="s">
        <v>1607</v>
      </c>
      <c r="B214" t="s">
        <v>227</v>
      </c>
      <c r="C214" t="s">
        <v>209</v>
      </c>
      <c r="D214" t="s">
        <v>1606</v>
      </c>
      <c r="E214" t="s">
        <v>209</v>
      </c>
      <c r="F214" t="s">
        <v>1606</v>
      </c>
      <c r="G214" t="s">
        <v>45</v>
      </c>
    </row>
    <row r="215" spans="1:7" x14ac:dyDescent="0.3">
      <c r="A215" t="s">
        <v>1605</v>
      </c>
      <c r="B215" t="s">
        <v>227</v>
      </c>
      <c r="C215" t="s">
        <v>209</v>
      </c>
      <c r="D215" t="s">
        <v>1604</v>
      </c>
      <c r="E215" t="s">
        <v>209</v>
      </c>
      <c r="F215" t="s">
        <v>1604</v>
      </c>
      <c r="G215" t="s">
        <v>45</v>
      </c>
    </row>
    <row r="216" spans="1:7" x14ac:dyDescent="0.3">
      <c r="A216" t="s">
        <v>1603</v>
      </c>
      <c r="B216" t="s">
        <v>227</v>
      </c>
      <c r="C216" t="s">
        <v>209</v>
      </c>
      <c r="D216" t="s">
        <v>1602</v>
      </c>
      <c r="E216" t="s">
        <v>209</v>
      </c>
      <c r="F216" t="s">
        <v>1602</v>
      </c>
      <c r="G216" t="s">
        <v>45</v>
      </c>
    </row>
    <row r="217" spans="1:7" x14ac:dyDescent="0.3">
      <c r="A217" t="s">
        <v>1601</v>
      </c>
      <c r="B217" t="s">
        <v>227</v>
      </c>
      <c r="C217" t="s">
        <v>209</v>
      </c>
      <c r="D217" t="s">
        <v>1600</v>
      </c>
      <c r="E217" t="s">
        <v>209</v>
      </c>
      <c r="F217" t="s">
        <v>1600</v>
      </c>
      <c r="G217" t="s">
        <v>45</v>
      </c>
    </row>
    <row r="218" spans="1:7" x14ac:dyDescent="0.3">
      <c r="A218" t="s">
        <v>1599</v>
      </c>
      <c r="B218" t="s">
        <v>227</v>
      </c>
      <c r="C218" t="s">
        <v>209</v>
      </c>
      <c r="D218" t="s">
        <v>1598</v>
      </c>
      <c r="E218" t="s">
        <v>209</v>
      </c>
      <c r="F218" t="s">
        <v>1598</v>
      </c>
      <c r="G218" t="s">
        <v>45</v>
      </c>
    </row>
    <row r="219" spans="1:7" x14ac:dyDescent="0.3">
      <c r="A219" t="s">
        <v>1597</v>
      </c>
      <c r="B219" t="s">
        <v>227</v>
      </c>
      <c r="C219" t="s">
        <v>1469</v>
      </c>
      <c r="D219" t="s">
        <v>1016</v>
      </c>
      <c r="E219" t="s">
        <v>1469</v>
      </c>
      <c r="F219" t="s">
        <v>1016</v>
      </c>
      <c r="G219" t="s">
        <v>45</v>
      </c>
    </row>
    <row r="220" spans="1:7" x14ac:dyDescent="0.3">
      <c r="A220" t="s">
        <v>1596</v>
      </c>
      <c r="B220" t="s">
        <v>227</v>
      </c>
      <c r="C220" t="s">
        <v>1469</v>
      </c>
      <c r="D220" t="s">
        <v>1013</v>
      </c>
      <c r="E220" t="s">
        <v>1469</v>
      </c>
      <c r="F220" t="s">
        <v>1013</v>
      </c>
      <c r="G220" t="s">
        <v>45</v>
      </c>
    </row>
    <row r="221" spans="1:7" x14ac:dyDescent="0.3">
      <c r="A221" t="s">
        <v>1595</v>
      </c>
      <c r="B221" t="s">
        <v>227</v>
      </c>
      <c r="C221" t="s">
        <v>1469</v>
      </c>
      <c r="D221" t="s">
        <v>1013</v>
      </c>
      <c r="E221" t="s">
        <v>1469</v>
      </c>
      <c r="F221" t="s">
        <v>1013</v>
      </c>
      <c r="G221" t="s">
        <v>45</v>
      </c>
    </row>
    <row r="222" spans="1:7" x14ac:dyDescent="0.3">
      <c r="A222" t="s">
        <v>1594</v>
      </c>
      <c r="B222" t="s">
        <v>227</v>
      </c>
      <c r="C222" t="s">
        <v>1469</v>
      </c>
      <c r="D222" t="s">
        <v>1013</v>
      </c>
      <c r="E222" t="s">
        <v>1469</v>
      </c>
      <c r="F222" t="s">
        <v>1013</v>
      </c>
      <c r="G222" t="s">
        <v>45</v>
      </c>
    </row>
    <row r="223" spans="1:7" x14ac:dyDescent="0.3">
      <c r="A223" t="s">
        <v>1593</v>
      </c>
      <c r="B223" t="s">
        <v>227</v>
      </c>
      <c r="C223" t="s">
        <v>1469</v>
      </c>
      <c r="D223" t="s">
        <v>1016</v>
      </c>
      <c r="E223" t="s">
        <v>1469</v>
      </c>
      <c r="F223" t="s">
        <v>1016</v>
      </c>
      <c r="G223" t="s">
        <v>45</v>
      </c>
    </row>
    <row r="224" spans="1:7" x14ac:dyDescent="0.3">
      <c r="A224" t="s">
        <v>1592</v>
      </c>
      <c r="B224" t="s">
        <v>227</v>
      </c>
      <c r="C224" t="s">
        <v>209</v>
      </c>
      <c r="D224" t="s">
        <v>1591</v>
      </c>
      <c r="E224" t="s">
        <v>209</v>
      </c>
      <c r="F224" t="s">
        <v>1591</v>
      </c>
      <c r="G224" t="s">
        <v>45</v>
      </c>
    </row>
    <row r="225" spans="1:7" x14ac:dyDescent="0.3">
      <c r="A225" t="s">
        <v>1590</v>
      </c>
      <c r="B225" t="s">
        <v>227</v>
      </c>
      <c r="C225" t="s">
        <v>184</v>
      </c>
      <c r="D225" t="s">
        <v>1589</v>
      </c>
      <c r="E225" t="s">
        <v>184</v>
      </c>
      <c r="F225" t="s">
        <v>1589</v>
      </c>
      <c r="G225" t="s">
        <v>45</v>
      </c>
    </row>
    <row r="226" spans="1:7" x14ac:dyDescent="0.3">
      <c r="A226" t="s">
        <v>1588</v>
      </c>
      <c r="B226" t="s">
        <v>227</v>
      </c>
      <c r="C226" t="s">
        <v>184</v>
      </c>
      <c r="D226" t="s">
        <v>1587</v>
      </c>
      <c r="E226" t="s">
        <v>184</v>
      </c>
      <c r="F226" t="s">
        <v>1587</v>
      </c>
      <c r="G226" t="s">
        <v>45</v>
      </c>
    </row>
    <row r="227" spans="1:7" x14ac:dyDescent="0.3">
      <c r="A227" t="s">
        <v>1586</v>
      </c>
      <c r="B227" t="s">
        <v>227</v>
      </c>
      <c r="C227" t="s">
        <v>177</v>
      </c>
      <c r="D227" t="s">
        <v>1585</v>
      </c>
      <c r="E227" t="s">
        <v>177</v>
      </c>
      <c r="F227" t="s">
        <v>1585</v>
      </c>
      <c r="G227" t="s">
        <v>45</v>
      </c>
    </row>
    <row r="228" spans="1:7" x14ac:dyDescent="0.3">
      <c r="A228" t="s">
        <v>1584</v>
      </c>
      <c r="B228" t="s">
        <v>227</v>
      </c>
      <c r="C228" t="s">
        <v>177</v>
      </c>
      <c r="D228" t="s">
        <v>1583</v>
      </c>
      <c r="E228" t="s">
        <v>177</v>
      </c>
      <c r="F228" t="s">
        <v>1583</v>
      </c>
      <c r="G228" t="s">
        <v>45</v>
      </c>
    </row>
    <row r="229" spans="1:7" x14ac:dyDescent="0.3">
      <c r="A229" t="s">
        <v>1582</v>
      </c>
      <c r="B229" t="s">
        <v>227</v>
      </c>
      <c r="C229" t="s">
        <v>373</v>
      </c>
      <c r="D229" t="s">
        <v>1581</v>
      </c>
      <c r="E229" t="s">
        <v>125</v>
      </c>
      <c r="F229" t="s">
        <v>1580</v>
      </c>
      <c r="G229" t="s">
        <v>45</v>
      </c>
    </row>
    <row r="230" spans="1:7" x14ac:dyDescent="0.3">
      <c r="A230" t="s">
        <v>1579</v>
      </c>
      <c r="B230" t="s">
        <v>227</v>
      </c>
      <c r="C230" t="s">
        <v>125</v>
      </c>
      <c r="D230" t="s">
        <v>1578</v>
      </c>
      <c r="E230" t="s">
        <v>125</v>
      </c>
      <c r="F230" t="s">
        <v>1578</v>
      </c>
      <c r="G230" t="s">
        <v>45</v>
      </c>
    </row>
    <row r="231" spans="1:7" x14ac:dyDescent="0.3">
      <c r="A231" t="s">
        <v>1577</v>
      </c>
      <c r="B231" t="s">
        <v>227</v>
      </c>
      <c r="C231" t="s">
        <v>125</v>
      </c>
      <c r="D231" t="s">
        <v>1576</v>
      </c>
      <c r="E231" t="s">
        <v>125</v>
      </c>
      <c r="F231" t="s">
        <v>1576</v>
      </c>
      <c r="G231" t="s">
        <v>45</v>
      </c>
    </row>
    <row r="232" spans="1:7" x14ac:dyDescent="0.3">
      <c r="A232" t="s">
        <v>1575</v>
      </c>
      <c r="B232" t="s">
        <v>227</v>
      </c>
      <c r="C232" t="s">
        <v>125</v>
      </c>
      <c r="D232" t="s">
        <v>1574</v>
      </c>
      <c r="E232" t="s">
        <v>125</v>
      </c>
      <c r="F232" t="s">
        <v>1574</v>
      </c>
      <c r="G232" t="s">
        <v>45</v>
      </c>
    </row>
    <row r="233" spans="1:7" x14ac:dyDescent="0.3">
      <c r="A233" t="s">
        <v>1573</v>
      </c>
      <c r="B233" t="s">
        <v>227</v>
      </c>
      <c r="C233" t="s">
        <v>125</v>
      </c>
      <c r="D233" t="s">
        <v>1572</v>
      </c>
      <c r="E233" t="s">
        <v>125</v>
      </c>
      <c r="F233" t="s">
        <v>1572</v>
      </c>
      <c r="G233" t="s">
        <v>45</v>
      </c>
    </row>
    <row r="234" spans="1:7" x14ac:dyDescent="0.3">
      <c r="A234" t="s">
        <v>1571</v>
      </c>
      <c r="B234" t="s">
        <v>227</v>
      </c>
      <c r="C234" t="s">
        <v>125</v>
      </c>
      <c r="D234" t="s">
        <v>1570</v>
      </c>
      <c r="E234" t="s">
        <v>125</v>
      </c>
      <c r="F234" t="s">
        <v>1570</v>
      </c>
      <c r="G234" t="s">
        <v>45</v>
      </c>
    </row>
    <row r="235" spans="1:7" x14ac:dyDescent="0.3">
      <c r="A235" t="s">
        <v>1569</v>
      </c>
      <c r="B235" t="s">
        <v>227</v>
      </c>
      <c r="C235" t="s">
        <v>125</v>
      </c>
      <c r="D235" t="s">
        <v>1568</v>
      </c>
      <c r="E235" t="s">
        <v>125</v>
      </c>
      <c r="F235" t="s">
        <v>1568</v>
      </c>
      <c r="G235" t="s">
        <v>45</v>
      </c>
    </row>
    <row r="236" spans="1:7" x14ac:dyDescent="0.3">
      <c r="A236" t="s">
        <v>1567</v>
      </c>
      <c r="B236" t="s">
        <v>227</v>
      </c>
      <c r="C236" t="s">
        <v>125</v>
      </c>
      <c r="D236" t="s">
        <v>1566</v>
      </c>
      <c r="E236" t="s">
        <v>125</v>
      </c>
      <c r="F236" t="s">
        <v>1566</v>
      </c>
      <c r="G236" t="s">
        <v>45</v>
      </c>
    </row>
    <row r="237" spans="1:7" x14ac:dyDescent="0.3">
      <c r="A237" t="s">
        <v>1565</v>
      </c>
      <c r="B237" t="s">
        <v>227</v>
      </c>
      <c r="C237" t="s">
        <v>125</v>
      </c>
      <c r="D237" t="s">
        <v>1564</v>
      </c>
      <c r="E237" t="s">
        <v>125</v>
      </c>
      <c r="F237" t="s">
        <v>1564</v>
      </c>
      <c r="G237" t="s">
        <v>45</v>
      </c>
    </row>
    <row r="238" spans="1:7" x14ac:dyDescent="0.3">
      <c r="A238" t="s">
        <v>1563</v>
      </c>
      <c r="B238" t="s">
        <v>227</v>
      </c>
      <c r="C238" t="s">
        <v>1488</v>
      </c>
      <c r="D238" t="s">
        <v>1562</v>
      </c>
      <c r="E238" t="s">
        <v>1488</v>
      </c>
      <c r="F238" t="s">
        <v>1562</v>
      </c>
      <c r="G238" t="s">
        <v>45</v>
      </c>
    </row>
    <row r="239" spans="1:7" x14ac:dyDescent="0.3">
      <c r="A239" t="s">
        <v>1561</v>
      </c>
      <c r="B239" t="s">
        <v>227</v>
      </c>
      <c r="C239" t="s">
        <v>1488</v>
      </c>
      <c r="D239" t="s">
        <v>1560</v>
      </c>
      <c r="E239" t="s">
        <v>1488</v>
      </c>
      <c r="F239" t="s">
        <v>1560</v>
      </c>
      <c r="G239" t="s">
        <v>45</v>
      </c>
    </row>
    <row r="240" spans="1:7" x14ac:dyDescent="0.3">
      <c r="A240" t="s">
        <v>1559</v>
      </c>
      <c r="B240" t="s">
        <v>227</v>
      </c>
      <c r="C240" t="s">
        <v>209</v>
      </c>
      <c r="D240" t="s">
        <v>1558</v>
      </c>
      <c r="E240" t="s">
        <v>209</v>
      </c>
      <c r="F240" t="s">
        <v>1558</v>
      </c>
      <c r="G240" t="s">
        <v>45</v>
      </c>
    </row>
    <row r="241" spans="1:7" x14ac:dyDescent="0.3">
      <c r="A241" t="s">
        <v>1557</v>
      </c>
      <c r="B241" t="s">
        <v>227</v>
      </c>
      <c r="C241" t="s">
        <v>209</v>
      </c>
      <c r="D241" t="s">
        <v>1556</v>
      </c>
      <c r="E241" t="s">
        <v>209</v>
      </c>
      <c r="F241" t="s">
        <v>1556</v>
      </c>
      <c r="G241" t="s">
        <v>216</v>
      </c>
    </row>
    <row r="242" spans="1:7" x14ac:dyDescent="0.3">
      <c r="A242" t="s">
        <v>1555</v>
      </c>
      <c r="B242" t="s">
        <v>227</v>
      </c>
      <c r="C242" t="s">
        <v>209</v>
      </c>
      <c r="D242" t="s">
        <v>1554</v>
      </c>
      <c r="E242" t="s">
        <v>209</v>
      </c>
      <c r="F242" t="s">
        <v>1554</v>
      </c>
      <c r="G242" t="s">
        <v>216</v>
      </c>
    </row>
    <row r="243" spans="1:7" x14ac:dyDescent="0.3">
      <c r="A243" t="s">
        <v>1553</v>
      </c>
      <c r="B243" t="s">
        <v>227</v>
      </c>
      <c r="C243" t="s">
        <v>209</v>
      </c>
      <c r="D243" t="s">
        <v>1552</v>
      </c>
      <c r="E243" t="s">
        <v>209</v>
      </c>
      <c r="F243" t="s">
        <v>1552</v>
      </c>
      <c r="G243" t="s">
        <v>216</v>
      </c>
    </row>
    <row r="244" spans="1:7" x14ac:dyDescent="0.3">
      <c r="A244" t="s">
        <v>1551</v>
      </c>
      <c r="B244" t="s">
        <v>227</v>
      </c>
      <c r="C244" t="s">
        <v>209</v>
      </c>
      <c r="D244" t="s">
        <v>1550</v>
      </c>
      <c r="E244" t="s">
        <v>209</v>
      </c>
      <c r="F244" t="s">
        <v>1550</v>
      </c>
      <c r="G244" t="s">
        <v>216</v>
      </c>
    </row>
    <row r="245" spans="1:7" x14ac:dyDescent="0.3">
      <c r="A245" t="s">
        <v>1549</v>
      </c>
      <c r="B245" t="s">
        <v>227</v>
      </c>
      <c r="C245" t="s">
        <v>209</v>
      </c>
      <c r="D245" t="s">
        <v>1548</v>
      </c>
      <c r="E245" t="s">
        <v>209</v>
      </c>
      <c r="F245" t="s">
        <v>1548</v>
      </c>
      <c r="G245" t="s">
        <v>216</v>
      </c>
    </row>
    <row r="246" spans="1:7" x14ac:dyDescent="0.3">
      <c r="A246" t="s">
        <v>1547</v>
      </c>
      <c r="B246" t="s">
        <v>227</v>
      </c>
      <c r="C246" t="s">
        <v>209</v>
      </c>
      <c r="D246" t="s">
        <v>1546</v>
      </c>
      <c r="E246" t="s">
        <v>209</v>
      </c>
      <c r="F246" t="s">
        <v>1546</v>
      </c>
      <c r="G246" t="s">
        <v>216</v>
      </c>
    </row>
    <row r="247" spans="1:7" x14ac:dyDescent="0.3">
      <c r="A247" t="s">
        <v>1545</v>
      </c>
      <c r="B247" t="s">
        <v>227</v>
      </c>
      <c r="C247" t="s">
        <v>209</v>
      </c>
      <c r="D247" t="s">
        <v>1544</v>
      </c>
      <c r="E247" t="s">
        <v>209</v>
      </c>
      <c r="F247" t="s">
        <v>1544</v>
      </c>
      <c r="G247" t="s">
        <v>216</v>
      </c>
    </row>
    <row r="248" spans="1:7" x14ac:dyDescent="0.3">
      <c r="A248" t="s">
        <v>1543</v>
      </c>
      <c r="B248" t="s">
        <v>227</v>
      </c>
      <c r="C248" t="s">
        <v>209</v>
      </c>
      <c r="D248" t="s">
        <v>1542</v>
      </c>
      <c r="E248" t="s">
        <v>209</v>
      </c>
      <c r="F248" t="s">
        <v>1542</v>
      </c>
      <c r="G248" t="s">
        <v>216</v>
      </c>
    </row>
    <row r="249" spans="1:7" x14ac:dyDescent="0.3">
      <c r="A249" t="s">
        <v>1541</v>
      </c>
      <c r="B249" t="s">
        <v>227</v>
      </c>
      <c r="C249" t="s">
        <v>203</v>
      </c>
      <c r="D249" t="s">
        <v>1540</v>
      </c>
      <c r="E249" t="s">
        <v>203</v>
      </c>
      <c r="F249" t="s">
        <v>1540</v>
      </c>
      <c r="G249" t="s">
        <v>45</v>
      </c>
    </row>
    <row r="250" spans="1:7" x14ac:dyDescent="0.3">
      <c r="A250" t="s">
        <v>1539</v>
      </c>
      <c r="B250" t="s">
        <v>227</v>
      </c>
      <c r="C250" t="s">
        <v>184</v>
      </c>
      <c r="D250" t="s">
        <v>1538</v>
      </c>
      <c r="E250" t="s">
        <v>184</v>
      </c>
      <c r="F250" t="s">
        <v>1538</v>
      </c>
      <c r="G250" t="s">
        <v>45</v>
      </c>
    </row>
    <row r="251" spans="1:7" x14ac:dyDescent="0.3">
      <c r="A251" t="s">
        <v>1537</v>
      </c>
      <c r="B251" t="s">
        <v>227</v>
      </c>
      <c r="C251" t="s">
        <v>184</v>
      </c>
      <c r="D251" t="s">
        <v>1536</v>
      </c>
      <c r="E251" t="s">
        <v>184</v>
      </c>
      <c r="F251" t="s">
        <v>1536</v>
      </c>
      <c r="G251" t="s">
        <v>45</v>
      </c>
    </row>
    <row r="252" spans="1:7" x14ac:dyDescent="0.3">
      <c r="A252" t="s">
        <v>1535</v>
      </c>
      <c r="B252" t="s">
        <v>227</v>
      </c>
      <c r="C252" t="s">
        <v>177</v>
      </c>
      <c r="D252" t="s">
        <v>1534</v>
      </c>
      <c r="E252" t="s">
        <v>177</v>
      </c>
      <c r="F252" t="s">
        <v>1534</v>
      </c>
      <c r="G252" t="s">
        <v>45</v>
      </c>
    </row>
    <row r="253" spans="1:7" x14ac:dyDescent="0.3">
      <c r="A253" t="s">
        <v>1533</v>
      </c>
      <c r="B253" t="s">
        <v>227</v>
      </c>
      <c r="C253" t="s">
        <v>173</v>
      </c>
      <c r="D253" t="s">
        <v>1532</v>
      </c>
      <c r="E253" t="s">
        <v>173</v>
      </c>
      <c r="F253" t="s">
        <v>1532</v>
      </c>
      <c r="G253" t="s">
        <v>45</v>
      </c>
    </row>
    <row r="254" spans="1:7" x14ac:dyDescent="0.3">
      <c r="A254" t="s">
        <v>1531</v>
      </c>
      <c r="B254" t="s">
        <v>227</v>
      </c>
      <c r="C254" t="s">
        <v>173</v>
      </c>
      <c r="D254" t="s">
        <v>1530</v>
      </c>
      <c r="E254" t="s">
        <v>173</v>
      </c>
      <c r="F254" t="s">
        <v>1530</v>
      </c>
      <c r="G254" t="s">
        <v>45</v>
      </c>
    </row>
    <row r="255" spans="1:7" x14ac:dyDescent="0.3">
      <c r="A255" t="s">
        <v>1529</v>
      </c>
      <c r="B255" t="s">
        <v>227</v>
      </c>
      <c r="C255" t="s">
        <v>125</v>
      </c>
      <c r="D255" t="s">
        <v>1527</v>
      </c>
      <c r="E255" t="s">
        <v>125</v>
      </c>
      <c r="F255" t="s">
        <v>1527</v>
      </c>
      <c r="G255" t="s">
        <v>45</v>
      </c>
    </row>
    <row r="256" spans="1:7" x14ac:dyDescent="0.3">
      <c r="A256" t="s">
        <v>1528</v>
      </c>
      <c r="B256" t="s">
        <v>227</v>
      </c>
      <c r="C256" t="s">
        <v>125</v>
      </c>
      <c r="D256" t="s">
        <v>1527</v>
      </c>
      <c r="E256" t="s">
        <v>125</v>
      </c>
      <c r="F256" t="s">
        <v>1527</v>
      </c>
      <c r="G256" t="s">
        <v>45</v>
      </c>
    </row>
    <row r="257" spans="1:7" x14ac:dyDescent="0.3">
      <c r="A257" t="s">
        <v>1526</v>
      </c>
      <c r="B257" t="s">
        <v>227</v>
      </c>
      <c r="C257" t="s">
        <v>373</v>
      </c>
      <c r="D257" t="s">
        <v>1525</v>
      </c>
      <c r="E257" t="s">
        <v>125</v>
      </c>
      <c r="F257" t="s">
        <v>1524</v>
      </c>
      <c r="G257" t="s">
        <v>130</v>
      </c>
    </row>
    <row r="258" spans="1:7" x14ac:dyDescent="0.3">
      <c r="A258" t="s">
        <v>1523</v>
      </c>
      <c r="B258" t="s">
        <v>227</v>
      </c>
      <c r="C258" t="s">
        <v>1469</v>
      </c>
      <c r="D258" t="s">
        <v>1473</v>
      </c>
      <c r="E258" t="s">
        <v>1469</v>
      </c>
      <c r="F258" t="s">
        <v>1473</v>
      </c>
      <c r="G258" t="s">
        <v>45</v>
      </c>
    </row>
    <row r="259" spans="1:7" x14ac:dyDescent="0.3">
      <c r="A259" t="s">
        <v>1522</v>
      </c>
      <c r="B259" t="s">
        <v>227</v>
      </c>
      <c r="C259" t="s">
        <v>1469</v>
      </c>
      <c r="D259" t="s">
        <v>1473</v>
      </c>
      <c r="E259" t="s">
        <v>1469</v>
      </c>
      <c r="F259" t="s">
        <v>1473</v>
      </c>
      <c r="G259" t="s">
        <v>45</v>
      </c>
    </row>
    <row r="260" spans="1:7" x14ac:dyDescent="0.3">
      <c r="A260" t="s">
        <v>1521</v>
      </c>
      <c r="B260" t="s">
        <v>227</v>
      </c>
      <c r="C260" t="s">
        <v>373</v>
      </c>
      <c r="D260" t="s">
        <v>1520</v>
      </c>
      <c r="E260" t="s">
        <v>125</v>
      </c>
      <c r="F260" t="s">
        <v>1519</v>
      </c>
      <c r="G260" t="s">
        <v>45</v>
      </c>
    </row>
    <row r="261" spans="1:7" x14ac:dyDescent="0.3">
      <c r="A261" t="s">
        <v>1518</v>
      </c>
      <c r="B261" t="s">
        <v>227</v>
      </c>
      <c r="C261" t="s">
        <v>373</v>
      </c>
      <c r="D261" t="s">
        <v>1517</v>
      </c>
      <c r="E261" t="s">
        <v>125</v>
      </c>
      <c r="F261" t="s">
        <v>1516</v>
      </c>
      <c r="G261" t="s">
        <v>45</v>
      </c>
    </row>
    <row r="262" spans="1:7" x14ac:dyDescent="0.3">
      <c r="A262" t="s">
        <v>1515</v>
      </c>
      <c r="B262" t="s">
        <v>227</v>
      </c>
      <c r="C262" t="s">
        <v>373</v>
      </c>
      <c r="D262" t="s">
        <v>1514</v>
      </c>
      <c r="E262" t="s">
        <v>125</v>
      </c>
      <c r="F262" t="s">
        <v>1513</v>
      </c>
      <c r="G262" t="s">
        <v>45</v>
      </c>
    </row>
    <row r="263" spans="1:7" x14ac:dyDescent="0.3">
      <c r="A263" t="s">
        <v>1512</v>
      </c>
      <c r="B263" t="s">
        <v>227</v>
      </c>
      <c r="C263" t="s">
        <v>373</v>
      </c>
      <c r="D263" t="s">
        <v>1511</v>
      </c>
      <c r="E263" t="s">
        <v>125</v>
      </c>
      <c r="F263" t="s">
        <v>1511</v>
      </c>
      <c r="G263" t="s">
        <v>45</v>
      </c>
    </row>
    <row r="264" spans="1:7" x14ac:dyDescent="0.3">
      <c r="A264" t="s">
        <v>1510</v>
      </c>
      <c r="B264" t="s">
        <v>227</v>
      </c>
      <c r="C264" t="s">
        <v>373</v>
      </c>
      <c r="D264" t="s">
        <v>1509</v>
      </c>
      <c r="E264" t="s">
        <v>125</v>
      </c>
      <c r="F264" t="s">
        <v>1508</v>
      </c>
      <c r="G264" t="s">
        <v>45</v>
      </c>
    </row>
    <row r="265" spans="1:7" x14ac:dyDescent="0.3">
      <c r="A265" t="s">
        <v>1507</v>
      </c>
      <c r="B265" t="s">
        <v>227</v>
      </c>
      <c r="C265" t="s">
        <v>125</v>
      </c>
      <c r="D265" t="s">
        <v>1506</v>
      </c>
      <c r="E265" t="s">
        <v>125</v>
      </c>
      <c r="F265" t="s">
        <v>1506</v>
      </c>
      <c r="G265" t="s">
        <v>45</v>
      </c>
    </row>
    <row r="266" spans="1:7" x14ac:dyDescent="0.3">
      <c r="A266" t="s">
        <v>1505</v>
      </c>
      <c r="B266" t="s">
        <v>227</v>
      </c>
      <c r="C266" t="s">
        <v>125</v>
      </c>
      <c r="D266" t="s">
        <v>1504</v>
      </c>
      <c r="E266" t="s">
        <v>125</v>
      </c>
      <c r="F266" t="s">
        <v>1504</v>
      </c>
      <c r="G266" t="s">
        <v>45</v>
      </c>
    </row>
    <row r="267" spans="1:7" x14ac:dyDescent="0.3">
      <c r="A267" t="s">
        <v>1503</v>
      </c>
      <c r="B267" t="s">
        <v>227</v>
      </c>
      <c r="C267" t="s">
        <v>125</v>
      </c>
      <c r="D267" t="s">
        <v>1502</v>
      </c>
      <c r="E267" t="s">
        <v>125</v>
      </c>
      <c r="F267" t="s">
        <v>1502</v>
      </c>
      <c r="G267" t="s">
        <v>45</v>
      </c>
    </row>
    <row r="268" spans="1:7" x14ac:dyDescent="0.3">
      <c r="A268" t="s">
        <v>1501</v>
      </c>
      <c r="B268" t="s">
        <v>227</v>
      </c>
      <c r="C268" t="s">
        <v>125</v>
      </c>
      <c r="D268" t="s">
        <v>1500</v>
      </c>
      <c r="E268" t="s">
        <v>125</v>
      </c>
      <c r="F268" t="s">
        <v>1500</v>
      </c>
      <c r="G268" t="s">
        <v>45</v>
      </c>
    </row>
    <row r="269" spans="1:7" x14ac:dyDescent="0.3">
      <c r="A269" t="s">
        <v>1499</v>
      </c>
      <c r="B269" t="s">
        <v>227</v>
      </c>
      <c r="C269" t="s">
        <v>203</v>
      </c>
      <c r="D269" t="s">
        <v>1498</v>
      </c>
      <c r="E269" t="s">
        <v>203</v>
      </c>
      <c r="F269" t="s">
        <v>1498</v>
      </c>
      <c r="G269" t="s">
        <v>45</v>
      </c>
    </row>
    <row r="270" spans="1:7" x14ac:dyDescent="0.3">
      <c r="A270" t="s">
        <v>1497</v>
      </c>
      <c r="B270" t="s">
        <v>227</v>
      </c>
      <c r="C270" t="s">
        <v>203</v>
      </c>
      <c r="D270" t="s">
        <v>1496</v>
      </c>
      <c r="E270" t="s">
        <v>203</v>
      </c>
      <c r="F270" t="s">
        <v>1496</v>
      </c>
      <c r="G270" t="s">
        <v>45</v>
      </c>
    </row>
    <row r="271" spans="1:7" x14ac:dyDescent="0.3">
      <c r="A271" t="s">
        <v>1495</v>
      </c>
      <c r="B271" t="s">
        <v>227</v>
      </c>
      <c r="C271" t="s">
        <v>203</v>
      </c>
      <c r="D271" t="s">
        <v>1494</v>
      </c>
      <c r="E271" t="s">
        <v>203</v>
      </c>
      <c r="F271" t="s">
        <v>1494</v>
      </c>
      <c r="G271" t="s">
        <v>45</v>
      </c>
    </row>
    <row r="272" spans="1:7" x14ac:dyDescent="0.3">
      <c r="A272" t="s">
        <v>1493</v>
      </c>
      <c r="B272" t="s">
        <v>227</v>
      </c>
      <c r="C272" t="s">
        <v>1488</v>
      </c>
      <c r="D272" t="s">
        <v>1492</v>
      </c>
      <c r="E272" t="s">
        <v>1488</v>
      </c>
      <c r="F272" t="s">
        <v>1492</v>
      </c>
      <c r="G272" t="s">
        <v>45</v>
      </c>
    </row>
    <row r="273" spans="1:7" x14ac:dyDescent="0.3">
      <c r="A273" t="s">
        <v>1491</v>
      </c>
      <c r="B273" t="s">
        <v>227</v>
      </c>
      <c r="C273" t="s">
        <v>1488</v>
      </c>
      <c r="D273" t="s">
        <v>1473</v>
      </c>
      <c r="E273" t="s">
        <v>1488</v>
      </c>
      <c r="F273" t="s">
        <v>1473</v>
      </c>
      <c r="G273" t="s">
        <v>45</v>
      </c>
    </row>
    <row r="274" spans="1:7" x14ac:dyDescent="0.3">
      <c r="A274" t="s">
        <v>1490</v>
      </c>
      <c r="B274" t="s">
        <v>227</v>
      </c>
      <c r="C274" t="s">
        <v>1488</v>
      </c>
      <c r="D274" t="s">
        <v>1473</v>
      </c>
      <c r="E274" t="s">
        <v>1488</v>
      </c>
      <c r="F274" t="s">
        <v>1473</v>
      </c>
      <c r="G274" t="s">
        <v>45</v>
      </c>
    </row>
    <row r="275" spans="1:7" x14ac:dyDescent="0.3">
      <c r="A275" t="s">
        <v>1489</v>
      </c>
      <c r="B275" t="s">
        <v>227</v>
      </c>
      <c r="C275" t="s">
        <v>1488</v>
      </c>
      <c r="D275" t="s">
        <v>1487</v>
      </c>
      <c r="E275" t="s">
        <v>1488</v>
      </c>
      <c r="F275" t="s">
        <v>1487</v>
      </c>
      <c r="G275" t="s">
        <v>45</v>
      </c>
    </row>
    <row r="276" spans="1:7" x14ac:dyDescent="0.3">
      <c r="A276" t="s">
        <v>1486</v>
      </c>
      <c r="B276" t="s">
        <v>227</v>
      </c>
      <c r="C276" t="s">
        <v>209</v>
      </c>
      <c r="D276" t="s">
        <v>1485</v>
      </c>
      <c r="E276" t="s">
        <v>209</v>
      </c>
      <c r="F276" t="s">
        <v>1485</v>
      </c>
      <c r="G276" t="s">
        <v>45</v>
      </c>
    </row>
    <row r="277" spans="1:7" x14ac:dyDescent="0.3">
      <c r="A277" t="s">
        <v>1484</v>
      </c>
      <c r="B277" t="s">
        <v>227</v>
      </c>
      <c r="C277" t="s">
        <v>209</v>
      </c>
      <c r="D277" t="s">
        <v>1483</v>
      </c>
      <c r="E277" t="s">
        <v>209</v>
      </c>
      <c r="F277" t="s">
        <v>1483</v>
      </c>
      <c r="G277" t="s">
        <v>45</v>
      </c>
    </row>
    <row r="278" spans="1:7" x14ac:dyDescent="0.3">
      <c r="A278" t="s">
        <v>1482</v>
      </c>
      <c r="B278" t="s">
        <v>227</v>
      </c>
      <c r="C278" t="s">
        <v>209</v>
      </c>
      <c r="D278" t="s">
        <v>1481</v>
      </c>
      <c r="E278" t="s">
        <v>209</v>
      </c>
      <c r="F278" t="s">
        <v>1481</v>
      </c>
      <c r="G278" t="s">
        <v>45</v>
      </c>
    </row>
    <row r="279" spans="1:7" x14ac:dyDescent="0.3">
      <c r="A279" t="s">
        <v>1480</v>
      </c>
      <c r="B279" t="s">
        <v>227</v>
      </c>
      <c r="C279" t="s">
        <v>209</v>
      </c>
      <c r="D279" t="s">
        <v>1479</v>
      </c>
      <c r="E279" t="s">
        <v>209</v>
      </c>
      <c r="F279" t="s">
        <v>1479</v>
      </c>
      <c r="G279" t="s">
        <v>45</v>
      </c>
    </row>
    <row r="280" spans="1:7" x14ac:dyDescent="0.3">
      <c r="A280" t="s">
        <v>1478</v>
      </c>
      <c r="B280" t="s">
        <v>227</v>
      </c>
      <c r="C280" t="s">
        <v>209</v>
      </c>
      <c r="D280" t="s">
        <v>1477</v>
      </c>
      <c r="E280" t="s">
        <v>209</v>
      </c>
      <c r="F280" t="s">
        <v>1477</v>
      </c>
      <c r="G280" t="s">
        <v>45</v>
      </c>
    </row>
    <row r="281" spans="1:7" x14ac:dyDescent="0.3">
      <c r="A281" t="s">
        <v>1476</v>
      </c>
      <c r="B281" t="s">
        <v>227</v>
      </c>
      <c r="C281" t="s">
        <v>1469</v>
      </c>
      <c r="D281" t="s">
        <v>1473</v>
      </c>
      <c r="E281" t="s">
        <v>1469</v>
      </c>
      <c r="F281" t="s">
        <v>1473</v>
      </c>
      <c r="G281" t="s">
        <v>45</v>
      </c>
    </row>
    <row r="282" spans="1:7" x14ac:dyDescent="0.3">
      <c r="A282" t="s">
        <v>1475</v>
      </c>
      <c r="B282" t="s">
        <v>227</v>
      </c>
      <c r="C282" t="s">
        <v>1469</v>
      </c>
      <c r="D282" t="s">
        <v>1473</v>
      </c>
      <c r="E282" t="s">
        <v>1469</v>
      </c>
      <c r="F282" t="s">
        <v>1473</v>
      </c>
      <c r="G282" t="s">
        <v>45</v>
      </c>
    </row>
    <row r="283" spans="1:7" x14ac:dyDescent="0.3">
      <c r="A283" t="s">
        <v>1474</v>
      </c>
      <c r="B283" t="s">
        <v>227</v>
      </c>
      <c r="C283" t="s">
        <v>1469</v>
      </c>
      <c r="D283" t="s">
        <v>1473</v>
      </c>
      <c r="E283" t="s">
        <v>1469</v>
      </c>
      <c r="F283" t="s">
        <v>1473</v>
      </c>
      <c r="G283" t="s">
        <v>45</v>
      </c>
    </row>
    <row r="284" spans="1:7" x14ac:dyDescent="0.3">
      <c r="A284" t="s">
        <v>1472</v>
      </c>
      <c r="B284" t="s">
        <v>227</v>
      </c>
      <c r="C284" t="s">
        <v>1469</v>
      </c>
      <c r="D284" t="s">
        <v>228</v>
      </c>
      <c r="E284" t="s">
        <v>1469</v>
      </c>
      <c r="F284" t="s">
        <v>228</v>
      </c>
      <c r="G284" t="s">
        <v>45</v>
      </c>
    </row>
    <row r="285" spans="1:7" x14ac:dyDescent="0.3">
      <c r="A285" t="s">
        <v>1471</v>
      </c>
      <c r="B285" t="s">
        <v>227</v>
      </c>
      <c r="C285" t="s">
        <v>1469</v>
      </c>
      <c r="D285" t="s">
        <v>228</v>
      </c>
      <c r="E285" t="s">
        <v>1469</v>
      </c>
      <c r="F285" t="s">
        <v>228</v>
      </c>
      <c r="G285" t="s">
        <v>45</v>
      </c>
    </row>
    <row r="286" spans="1:7" x14ac:dyDescent="0.3">
      <c r="A286" t="s">
        <v>1470</v>
      </c>
      <c r="B286" t="s">
        <v>227</v>
      </c>
      <c r="C286" t="s">
        <v>1469</v>
      </c>
      <c r="D286" t="s">
        <v>228</v>
      </c>
      <c r="E286" t="s">
        <v>1469</v>
      </c>
      <c r="F286" t="s">
        <v>228</v>
      </c>
      <c r="G286" t="s">
        <v>45</v>
      </c>
    </row>
    <row r="287" spans="1:7" x14ac:dyDescent="0.3">
      <c r="A287" t="s">
        <v>1468</v>
      </c>
      <c r="B287" t="s">
        <v>227</v>
      </c>
      <c r="C287" t="s">
        <v>184</v>
      </c>
      <c r="D287" t="s">
        <v>1467</v>
      </c>
      <c r="E287" t="s">
        <v>184</v>
      </c>
      <c r="F287" t="s">
        <v>1467</v>
      </c>
      <c r="G287" t="s">
        <v>45</v>
      </c>
    </row>
    <row r="288" spans="1:7" x14ac:dyDescent="0.3">
      <c r="A288" t="s">
        <v>1466</v>
      </c>
      <c r="B288" t="s">
        <v>227</v>
      </c>
      <c r="C288" t="s">
        <v>177</v>
      </c>
      <c r="D288" t="s">
        <v>1465</v>
      </c>
      <c r="E288" t="s">
        <v>177</v>
      </c>
      <c r="F288" t="s">
        <v>1465</v>
      </c>
      <c r="G288" t="s">
        <v>45</v>
      </c>
    </row>
    <row r="289" spans="1:7" x14ac:dyDescent="0.3">
      <c r="A289" t="s">
        <v>1464</v>
      </c>
      <c r="B289" t="s">
        <v>227</v>
      </c>
      <c r="C289" t="s">
        <v>177</v>
      </c>
      <c r="D289" t="s">
        <v>1463</v>
      </c>
      <c r="E289" t="s">
        <v>177</v>
      </c>
      <c r="F289" t="s">
        <v>1463</v>
      </c>
      <c r="G289" t="s">
        <v>45</v>
      </c>
    </row>
    <row r="290" spans="1:7" x14ac:dyDescent="0.3">
      <c r="A290" t="s">
        <v>1462</v>
      </c>
      <c r="B290" t="s">
        <v>227</v>
      </c>
      <c r="C290" t="s">
        <v>173</v>
      </c>
      <c r="D290" t="s">
        <v>1461</v>
      </c>
      <c r="E290" t="s">
        <v>173</v>
      </c>
      <c r="F290" t="s">
        <v>1461</v>
      </c>
      <c r="G290" t="s">
        <v>45</v>
      </c>
    </row>
    <row r="291" spans="1:7" x14ac:dyDescent="0.3">
      <c r="A291" t="s">
        <v>1460</v>
      </c>
      <c r="B291" t="s">
        <v>227</v>
      </c>
      <c r="C291" t="s">
        <v>173</v>
      </c>
      <c r="D291" t="s">
        <v>1459</v>
      </c>
      <c r="E291" t="s">
        <v>173</v>
      </c>
      <c r="F291" t="s">
        <v>1459</v>
      </c>
      <c r="G291" t="s">
        <v>45</v>
      </c>
    </row>
    <row r="292" spans="1:7" x14ac:dyDescent="0.3">
      <c r="A292" t="s">
        <v>1458</v>
      </c>
      <c r="B292" t="s">
        <v>227</v>
      </c>
      <c r="C292" t="s">
        <v>214</v>
      </c>
      <c r="D292" t="s">
        <v>1457</v>
      </c>
      <c r="E292" t="s">
        <v>214</v>
      </c>
      <c r="F292" t="s">
        <v>1457</v>
      </c>
      <c r="G292" t="s">
        <v>45</v>
      </c>
    </row>
    <row r="293" spans="1:7" x14ac:dyDescent="0.3">
      <c r="A293" t="s">
        <v>1456</v>
      </c>
      <c r="B293" t="s">
        <v>227</v>
      </c>
      <c r="C293" t="s">
        <v>214</v>
      </c>
      <c r="D293" t="s">
        <v>1455</v>
      </c>
      <c r="E293" t="s">
        <v>214</v>
      </c>
      <c r="F293" t="s">
        <v>1455</v>
      </c>
      <c r="G293" t="s">
        <v>45</v>
      </c>
    </row>
    <row r="294" spans="1:7" x14ac:dyDescent="0.3">
      <c r="A294" t="s">
        <v>1454</v>
      </c>
      <c r="B294" t="s">
        <v>227</v>
      </c>
      <c r="C294" t="s">
        <v>214</v>
      </c>
      <c r="D294" t="s">
        <v>1453</v>
      </c>
      <c r="E294" t="s">
        <v>214</v>
      </c>
      <c r="F294" t="s">
        <v>1453</v>
      </c>
      <c r="G294" t="s">
        <v>45</v>
      </c>
    </row>
    <row r="295" spans="1:7" x14ac:dyDescent="0.3">
      <c r="A295" t="s">
        <v>1452</v>
      </c>
      <c r="B295" t="s">
        <v>227</v>
      </c>
      <c r="C295" t="s">
        <v>214</v>
      </c>
      <c r="D295" t="s">
        <v>1451</v>
      </c>
      <c r="E295" t="s">
        <v>214</v>
      </c>
      <c r="F295" t="s">
        <v>1451</v>
      </c>
      <c r="G295" t="s">
        <v>45</v>
      </c>
    </row>
    <row r="296" spans="1:7" x14ac:dyDescent="0.3">
      <c r="A296" t="s">
        <v>1450</v>
      </c>
      <c r="B296" t="s">
        <v>227</v>
      </c>
      <c r="C296" t="s">
        <v>214</v>
      </c>
      <c r="D296" t="s">
        <v>1449</v>
      </c>
      <c r="E296" t="s">
        <v>214</v>
      </c>
      <c r="F296" t="s">
        <v>1449</v>
      </c>
      <c r="G296" t="s">
        <v>45</v>
      </c>
    </row>
    <row r="297" spans="1:7" x14ac:dyDescent="0.3">
      <c r="A297" t="s">
        <v>1448</v>
      </c>
      <c r="B297" t="s">
        <v>227</v>
      </c>
      <c r="C297" t="s">
        <v>214</v>
      </c>
      <c r="D297" t="s">
        <v>1447</v>
      </c>
      <c r="E297" t="s">
        <v>214</v>
      </c>
      <c r="F297" t="s">
        <v>1447</v>
      </c>
      <c r="G297" t="s">
        <v>45</v>
      </c>
    </row>
    <row r="298" spans="1:7" x14ac:dyDescent="0.3">
      <c r="A298" t="s">
        <v>1446</v>
      </c>
      <c r="B298" t="s">
        <v>227</v>
      </c>
      <c r="C298" t="s">
        <v>214</v>
      </c>
      <c r="D298" t="s">
        <v>1445</v>
      </c>
      <c r="E298" t="s">
        <v>214</v>
      </c>
      <c r="F298" t="s">
        <v>1445</v>
      </c>
      <c r="G298" t="s">
        <v>45</v>
      </c>
    </row>
    <row r="299" spans="1:7" x14ac:dyDescent="0.3">
      <c r="A299" t="s">
        <v>1444</v>
      </c>
      <c r="B299" t="s">
        <v>227</v>
      </c>
      <c r="C299" t="s">
        <v>214</v>
      </c>
      <c r="D299" t="s">
        <v>1443</v>
      </c>
      <c r="E299" t="s">
        <v>214</v>
      </c>
      <c r="F299" t="s">
        <v>1443</v>
      </c>
      <c r="G299" t="s">
        <v>45</v>
      </c>
    </row>
    <row r="300" spans="1:7" x14ac:dyDescent="0.3">
      <c r="A300" t="s">
        <v>1442</v>
      </c>
      <c r="B300" t="s">
        <v>227</v>
      </c>
      <c r="C300" t="s">
        <v>214</v>
      </c>
      <c r="D300" t="s">
        <v>1441</v>
      </c>
      <c r="E300" t="s">
        <v>214</v>
      </c>
      <c r="F300" t="s">
        <v>1441</v>
      </c>
      <c r="G300" t="s">
        <v>45</v>
      </c>
    </row>
    <row r="301" spans="1:7" x14ac:dyDescent="0.3">
      <c r="A301" t="s">
        <v>1440</v>
      </c>
      <c r="B301" t="s">
        <v>227</v>
      </c>
      <c r="C301" t="s">
        <v>214</v>
      </c>
      <c r="D301" t="s">
        <v>1439</v>
      </c>
      <c r="E301" t="s">
        <v>214</v>
      </c>
      <c r="F301" t="s">
        <v>1439</v>
      </c>
      <c r="G301" t="s">
        <v>45</v>
      </c>
    </row>
    <row r="302" spans="1:7" x14ac:dyDescent="0.3">
      <c r="A302" t="s">
        <v>1438</v>
      </c>
      <c r="B302" t="s">
        <v>227</v>
      </c>
      <c r="C302" t="s">
        <v>214</v>
      </c>
      <c r="D302" t="s">
        <v>1437</v>
      </c>
      <c r="E302" t="s">
        <v>214</v>
      </c>
      <c r="F302" t="s">
        <v>1437</v>
      </c>
      <c r="G302" t="s">
        <v>45</v>
      </c>
    </row>
    <row r="303" spans="1:7" x14ac:dyDescent="0.3">
      <c r="A303" t="s">
        <v>1436</v>
      </c>
      <c r="B303" t="s">
        <v>227</v>
      </c>
      <c r="C303" t="s">
        <v>214</v>
      </c>
      <c r="D303" t="s">
        <v>1435</v>
      </c>
      <c r="E303" t="s">
        <v>214</v>
      </c>
      <c r="F303" t="s">
        <v>1435</v>
      </c>
      <c r="G303" t="s">
        <v>45</v>
      </c>
    </row>
    <row r="304" spans="1:7" x14ac:dyDescent="0.3">
      <c r="A304" t="s">
        <v>1434</v>
      </c>
      <c r="B304" t="s">
        <v>227</v>
      </c>
      <c r="C304" t="s">
        <v>214</v>
      </c>
      <c r="D304" t="s">
        <v>1433</v>
      </c>
      <c r="E304" t="s">
        <v>214</v>
      </c>
      <c r="F304" t="s">
        <v>1433</v>
      </c>
      <c r="G304" t="s">
        <v>45</v>
      </c>
    </row>
    <row r="305" spans="1:7" x14ac:dyDescent="0.3">
      <c r="A305" t="s">
        <v>1432</v>
      </c>
      <c r="B305" t="s">
        <v>227</v>
      </c>
      <c r="C305" t="s">
        <v>214</v>
      </c>
      <c r="D305" t="s">
        <v>1431</v>
      </c>
      <c r="E305" t="s">
        <v>214</v>
      </c>
      <c r="F305" t="s">
        <v>1431</v>
      </c>
      <c r="G305" t="s">
        <v>45</v>
      </c>
    </row>
    <row r="306" spans="1:7" x14ac:dyDescent="0.3">
      <c r="A306" t="s">
        <v>1430</v>
      </c>
      <c r="B306" t="s">
        <v>227</v>
      </c>
      <c r="C306" t="s">
        <v>214</v>
      </c>
      <c r="D306" t="s">
        <v>1429</v>
      </c>
      <c r="E306" t="s">
        <v>214</v>
      </c>
      <c r="F306" t="s">
        <v>1429</v>
      </c>
      <c r="G306" t="s">
        <v>45</v>
      </c>
    </row>
    <row r="307" spans="1:7" x14ac:dyDescent="0.3">
      <c r="A307" t="s">
        <v>1428</v>
      </c>
      <c r="B307" t="s">
        <v>227</v>
      </c>
      <c r="C307" t="s">
        <v>214</v>
      </c>
      <c r="D307" t="s">
        <v>1427</v>
      </c>
      <c r="E307" t="s">
        <v>214</v>
      </c>
      <c r="F307" t="s">
        <v>1427</v>
      </c>
      <c r="G307" t="s">
        <v>45</v>
      </c>
    </row>
    <row r="308" spans="1:7" x14ac:dyDescent="0.3">
      <c r="A308" t="s">
        <v>1426</v>
      </c>
      <c r="B308" t="s">
        <v>227</v>
      </c>
      <c r="C308" t="s">
        <v>214</v>
      </c>
      <c r="D308" t="s">
        <v>1425</v>
      </c>
      <c r="E308" t="s">
        <v>214</v>
      </c>
      <c r="F308" t="s">
        <v>1425</v>
      </c>
      <c r="G308" t="s">
        <v>45</v>
      </c>
    </row>
    <row r="309" spans="1:7" x14ac:dyDescent="0.3">
      <c r="A309" t="s">
        <v>1424</v>
      </c>
      <c r="B309" t="s">
        <v>227</v>
      </c>
      <c r="C309" t="s">
        <v>214</v>
      </c>
      <c r="D309" t="s">
        <v>1423</v>
      </c>
      <c r="E309" t="s">
        <v>214</v>
      </c>
      <c r="F309" t="s">
        <v>1423</v>
      </c>
      <c r="G309" t="s">
        <v>45</v>
      </c>
    </row>
    <row r="310" spans="1:7" x14ac:dyDescent="0.3">
      <c r="A310" t="s">
        <v>1422</v>
      </c>
      <c r="B310" t="s">
        <v>227</v>
      </c>
      <c r="C310" t="s">
        <v>214</v>
      </c>
      <c r="D310" t="s">
        <v>1421</v>
      </c>
      <c r="E310" t="s">
        <v>214</v>
      </c>
      <c r="F310" t="s">
        <v>1421</v>
      </c>
      <c r="G310" t="s">
        <v>45</v>
      </c>
    </row>
    <row r="311" spans="1:7" x14ac:dyDescent="0.3">
      <c r="A311" t="s">
        <v>1420</v>
      </c>
      <c r="B311" t="s">
        <v>227</v>
      </c>
      <c r="C311" t="s">
        <v>214</v>
      </c>
      <c r="D311" t="s">
        <v>1419</v>
      </c>
      <c r="E311" t="s">
        <v>214</v>
      </c>
      <c r="F311" t="s">
        <v>1419</v>
      </c>
      <c r="G311" t="s">
        <v>45</v>
      </c>
    </row>
    <row r="312" spans="1:7" x14ac:dyDescent="0.3">
      <c r="A312" t="s">
        <v>1418</v>
      </c>
      <c r="B312" t="s">
        <v>227</v>
      </c>
      <c r="C312" t="s">
        <v>214</v>
      </c>
      <c r="D312" t="s">
        <v>1417</v>
      </c>
      <c r="E312" t="s">
        <v>214</v>
      </c>
      <c r="F312" t="s">
        <v>1417</v>
      </c>
      <c r="G312" t="s">
        <v>45</v>
      </c>
    </row>
    <row r="313" spans="1:7" x14ac:dyDescent="0.3">
      <c r="A313" t="s">
        <v>1416</v>
      </c>
      <c r="B313" t="s">
        <v>227</v>
      </c>
      <c r="C313" t="s">
        <v>214</v>
      </c>
      <c r="D313" t="s">
        <v>1415</v>
      </c>
      <c r="E313" t="s">
        <v>214</v>
      </c>
      <c r="F313" t="s">
        <v>1415</v>
      </c>
      <c r="G313" t="s">
        <v>45</v>
      </c>
    </row>
    <row r="314" spans="1:7" x14ac:dyDescent="0.3">
      <c r="A314" t="s">
        <v>1414</v>
      </c>
      <c r="B314" t="s">
        <v>227</v>
      </c>
      <c r="C314" t="s">
        <v>214</v>
      </c>
      <c r="D314" t="s">
        <v>1413</v>
      </c>
      <c r="E314" t="s">
        <v>214</v>
      </c>
      <c r="F314" t="s">
        <v>1413</v>
      </c>
      <c r="G314" t="s">
        <v>45</v>
      </c>
    </row>
    <row r="315" spans="1:7" x14ac:dyDescent="0.3">
      <c r="A315" t="s">
        <v>1412</v>
      </c>
      <c r="B315" t="s">
        <v>227</v>
      </c>
      <c r="C315" t="s">
        <v>214</v>
      </c>
      <c r="D315" t="s">
        <v>1411</v>
      </c>
      <c r="E315" t="s">
        <v>214</v>
      </c>
      <c r="F315" t="s">
        <v>1411</v>
      </c>
      <c r="G315" t="s">
        <v>45</v>
      </c>
    </row>
    <row r="316" spans="1:7" x14ac:dyDescent="0.3">
      <c r="A316" t="s">
        <v>1410</v>
      </c>
      <c r="B316" t="s">
        <v>227</v>
      </c>
      <c r="C316" t="s">
        <v>214</v>
      </c>
      <c r="D316" t="s">
        <v>1409</v>
      </c>
      <c r="E316" t="s">
        <v>214</v>
      </c>
      <c r="F316" t="s">
        <v>1409</v>
      </c>
      <c r="G316" t="s">
        <v>45</v>
      </c>
    </row>
    <row r="317" spans="1:7" x14ac:dyDescent="0.3">
      <c r="A317" t="s">
        <v>1408</v>
      </c>
      <c r="B317" t="s">
        <v>227</v>
      </c>
      <c r="C317" t="s">
        <v>214</v>
      </c>
      <c r="D317" t="s">
        <v>1407</v>
      </c>
      <c r="E317" t="s">
        <v>214</v>
      </c>
      <c r="F317" t="s">
        <v>1407</v>
      </c>
      <c r="G317" t="s">
        <v>45</v>
      </c>
    </row>
    <row r="318" spans="1:7" x14ac:dyDescent="0.3">
      <c r="A318" t="s">
        <v>1400</v>
      </c>
      <c r="B318" t="s">
        <v>227</v>
      </c>
      <c r="C318" t="s">
        <v>214</v>
      </c>
      <c r="D318" t="s">
        <v>1406</v>
      </c>
      <c r="E318" t="s">
        <v>214</v>
      </c>
      <c r="F318" t="s">
        <v>1406</v>
      </c>
      <c r="G318" t="s">
        <v>45</v>
      </c>
    </row>
    <row r="319" spans="1:7" x14ac:dyDescent="0.3">
      <c r="A319" t="s">
        <v>1405</v>
      </c>
      <c r="B319" t="s">
        <v>227</v>
      </c>
      <c r="C319" t="s">
        <v>214</v>
      </c>
      <c r="D319" t="s">
        <v>1404</v>
      </c>
      <c r="E319" t="s">
        <v>214</v>
      </c>
      <c r="F319" t="s">
        <v>1404</v>
      </c>
      <c r="G319" t="s">
        <v>45</v>
      </c>
    </row>
    <row r="320" spans="1:7" x14ac:dyDescent="0.3">
      <c r="A320" t="s">
        <v>1400</v>
      </c>
      <c r="B320" t="s">
        <v>227</v>
      </c>
      <c r="C320" t="s">
        <v>214</v>
      </c>
      <c r="D320" t="s">
        <v>1403</v>
      </c>
      <c r="E320" t="s">
        <v>214</v>
      </c>
      <c r="F320" t="s">
        <v>1403</v>
      </c>
      <c r="G320" t="s">
        <v>45</v>
      </c>
    </row>
    <row r="321" spans="1:7" x14ac:dyDescent="0.3">
      <c r="A321" t="s">
        <v>1402</v>
      </c>
      <c r="B321" t="s">
        <v>227</v>
      </c>
      <c r="C321" t="s">
        <v>214</v>
      </c>
      <c r="D321" t="s">
        <v>1401</v>
      </c>
      <c r="E321" t="s">
        <v>214</v>
      </c>
      <c r="F321" t="s">
        <v>1401</v>
      </c>
      <c r="G321" t="s">
        <v>45</v>
      </c>
    </row>
    <row r="322" spans="1:7" x14ac:dyDescent="0.3">
      <c r="A322" t="s">
        <v>1400</v>
      </c>
      <c r="B322" t="s">
        <v>227</v>
      </c>
      <c r="C322" t="s">
        <v>214</v>
      </c>
      <c r="D322" t="s">
        <v>1399</v>
      </c>
      <c r="E322" t="s">
        <v>214</v>
      </c>
      <c r="F322" t="s">
        <v>1399</v>
      </c>
      <c r="G322" t="s">
        <v>45</v>
      </c>
    </row>
    <row r="323" spans="1:7" x14ac:dyDescent="0.3">
      <c r="A323" t="s">
        <v>1398</v>
      </c>
      <c r="B323" t="s">
        <v>227</v>
      </c>
      <c r="C323" t="s">
        <v>214</v>
      </c>
      <c r="D323" t="s">
        <v>1397</v>
      </c>
      <c r="E323" t="s">
        <v>214</v>
      </c>
      <c r="F323" t="s">
        <v>1397</v>
      </c>
      <c r="G323" t="s">
        <v>45</v>
      </c>
    </row>
    <row r="324" spans="1:7" x14ac:dyDescent="0.3">
      <c r="A324" t="s">
        <v>2861</v>
      </c>
      <c r="B324" t="s">
        <v>227</v>
      </c>
      <c r="C324" t="s">
        <v>8</v>
      </c>
      <c r="D324" t="s">
        <v>2862</v>
      </c>
      <c r="E324" t="s">
        <v>8</v>
      </c>
      <c r="F324" t="s">
        <v>2862</v>
      </c>
    </row>
  </sheetData>
  <autoFilter ref="A1:G323" xr:uid="{00000000-0001-0000-0000-000000000000}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2987-D94D-420C-858D-3E83896862AB}">
  <sheetPr>
    <tabColor theme="9" tint="0.79998168889431442"/>
  </sheetPr>
  <dimension ref="A1:G183"/>
  <sheetViews>
    <sheetView workbookViewId="0">
      <selection activeCell="D20" sqref="D20"/>
    </sheetView>
  </sheetViews>
  <sheetFormatPr defaultRowHeight="14.4" x14ac:dyDescent="0.3"/>
  <cols>
    <col min="1" max="1" width="74.77734375" bestFit="1" customWidth="1"/>
    <col min="2" max="2" width="8.21875" bestFit="1" customWidth="1"/>
    <col min="3" max="3" width="22.44140625" bestFit="1" customWidth="1"/>
    <col min="4" max="4" width="51.88671875" bestFit="1" customWidth="1"/>
    <col min="5" max="5" width="40" bestFit="1" customWidth="1"/>
    <col min="6" max="6" width="51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1396</v>
      </c>
      <c r="B2" t="s">
        <v>1011</v>
      </c>
      <c r="C2" t="s">
        <v>8</v>
      </c>
      <c r="D2" t="s">
        <v>1347</v>
      </c>
      <c r="E2" t="s">
        <v>8</v>
      </c>
      <c r="F2" t="s">
        <v>1347</v>
      </c>
      <c r="G2" t="s">
        <v>1270</v>
      </c>
    </row>
    <row r="3" spans="1:7" x14ac:dyDescent="0.3">
      <c r="A3" t="s">
        <v>1395</v>
      </c>
      <c r="B3" t="s">
        <v>1011</v>
      </c>
      <c r="C3" t="s">
        <v>8</v>
      </c>
      <c r="D3" t="s">
        <v>1347</v>
      </c>
      <c r="E3" t="s">
        <v>8</v>
      </c>
      <c r="F3" t="s">
        <v>1347</v>
      </c>
      <c r="G3" t="s">
        <v>1270</v>
      </c>
    </row>
    <row r="4" spans="1:7" x14ac:dyDescent="0.3">
      <c r="A4" t="s">
        <v>1394</v>
      </c>
      <c r="B4" t="s">
        <v>1011</v>
      </c>
      <c r="C4" t="s">
        <v>8</v>
      </c>
      <c r="D4" t="s">
        <v>1393</v>
      </c>
      <c r="E4" t="s">
        <v>8</v>
      </c>
      <c r="F4" t="s">
        <v>1393</v>
      </c>
      <c r="G4" t="s">
        <v>1392</v>
      </c>
    </row>
    <row r="5" spans="1:7" x14ac:dyDescent="0.3">
      <c r="A5" t="s">
        <v>1391</v>
      </c>
      <c r="B5" t="s">
        <v>1011</v>
      </c>
      <c r="C5" t="s">
        <v>8</v>
      </c>
      <c r="D5" t="s">
        <v>1281</v>
      </c>
      <c r="E5" t="s">
        <v>8</v>
      </c>
      <c r="F5" t="s">
        <v>1281</v>
      </c>
      <c r="G5" t="s">
        <v>1390</v>
      </c>
    </row>
    <row r="6" spans="1:7" x14ac:dyDescent="0.3">
      <c r="A6" t="s">
        <v>1389</v>
      </c>
      <c r="B6" t="s">
        <v>1011</v>
      </c>
      <c r="C6" t="s">
        <v>214</v>
      </c>
      <c r="D6" t="s">
        <v>1388</v>
      </c>
      <c r="E6" t="s">
        <v>214</v>
      </c>
      <c r="F6" t="s">
        <v>1388</v>
      </c>
      <c r="G6" t="s">
        <v>390</v>
      </c>
    </row>
    <row r="7" spans="1:7" x14ac:dyDescent="0.3">
      <c r="A7" t="s">
        <v>1387</v>
      </c>
      <c r="B7" t="s">
        <v>1011</v>
      </c>
      <c r="C7" t="s">
        <v>16</v>
      </c>
      <c r="D7" t="s">
        <v>1386</v>
      </c>
      <c r="E7" t="s">
        <v>16</v>
      </c>
      <c r="F7" t="s">
        <v>1386</v>
      </c>
      <c r="G7" t="s">
        <v>1385</v>
      </c>
    </row>
    <row r="8" spans="1:7" x14ac:dyDescent="0.3">
      <c r="A8" t="s">
        <v>1384</v>
      </c>
      <c r="B8" t="s">
        <v>1011</v>
      </c>
      <c r="C8" t="s">
        <v>16</v>
      </c>
      <c r="D8" t="s">
        <v>1383</v>
      </c>
      <c r="E8" t="s">
        <v>16</v>
      </c>
      <c r="F8" t="s">
        <v>1383</v>
      </c>
      <c r="G8" t="s">
        <v>497</v>
      </c>
    </row>
    <row r="9" spans="1:7" x14ac:dyDescent="0.3">
      <c r="A9" t="s">
        <v>1382</v>
      </c>
      <c r="B9" t="s">
        <v>1011</v>
      </c>
      <c r="C9" t="s">
        <v>16</v>
      </c>
      <c r="D9" t="s">
        <v>1381</v>
      </c>
      <c r="E9" t="s">
        <v>16</v>
      </c>
      <c r="F9" t="s">
        <v>1381</v>
      </c>
      <c r="G9" t="s">
        <v>785</v>
      </c>
    </row>
    <row r="10" spans="1:7" x14ac:dyDescent="0.3">
      <c r="A10" t="s">
        <v>1380</v>
      </c>
      <c r="B10" t="s">
        <v>1011</v>
      </c>
      <c r="C10" t="s">
        <v>109</v>
      </c>
      <c r="D10" t="s">
        <v>1379</v>
      </c>
      <c r="E10" t="s">
        <v>109</v>
      </c>
      <c r="F10" t="s">
        <v>1379</v>
      </c>
      <c r="G10" t="s">
        <v>130</v>
      </c>
    </row>
    <row r="11" spans="1:7" x14ac:dyDescent="0.3">
      <c r="A11" t="s">
        <v>1378</v>
      </c>
      <c r="B11" t="s">
        <v>1011</v>
      </c>
      <c r="C11" t="s">
        <v>209</v>
      </c>
      <c r="D11" t="s">
        <v>1377</v>
      </c>
      <c r="E11" t="s">
        <v>209</v>
      </c>
      <c r="F11" t="s">
        <v>1377</v>
      </c>
      <c r="G11" t="s">
        <v>390</v>
      </c>
    </row>
    <row r="12" spans="1:7" x14ac:dyDescent="0.3">
      <c r="A12" t="s">
        <v>1376</v>
      </c>
      <c r="B12" t="s">
        <v>1011</v>
      </c>
      <c r="C12" t="s">
        <v>209</v>
      </c>
      <c r="D12" t="s">
        <v>1375</v>
      </c>
      <c r="E12" t="s">
        <v>209</v>
      </c>
      <c r="F12" t="s">
        <v>1375</v>
      </c>
      <c r="G12" t="s">
        <v>182</v>
      </c>
    </row>
    <row r="13" spans="1:7" x14ac:dyDescent="0.3">
      <c r="A13" t="s">
        <v>1374</v>
      </c>
      <c r="B13" t="s">
        <v>1011</v>
      </c>
      <c r="C13" t="s">
        <v>209</v>
      </c>
      <c r="D13" t="s">
        <v>1373</v>
      </c>
      <c r="E13" t="s">
        <v>209</v>
      </c>
      <c r="F13" t="s">
        <v>1373</v>
      </c>
      <c r="G13" t="s">
        <v>182</v>
      </c>
    </row>
    <row r="14" spans="1:7" x14ac:dyDescent="0.3">
      <c r="A14" t="s">
        <v>1372</v>
      </c>
      <c r="B14" t="s">
        <v>1011</v>
      </c>
      <c r="C14" t="s">
        <v>209</v>
      </c>
      <c r="D14" t="s">
        <v>1371</v>
      </c>
      <c r="E14" t="s">
        <v>209</v>
      </c>
      <c r="F14" t="s">
        <v>1371</v>
      </c>
      <c r="G14" t="s">
        <v>216</v>
      </c>
    </row>
    <row r="15" spans="1:7" x14ac:dyDescent="0.3">
      <c r="A15" t="s">
        <v>1370</v>
      </c>
      <c r="B15" t="s">
        <v>1011</v>
      </c>
      <c r="C15" t="s">
        <v>8</v>
      </c>
      <c r="D15" t="s">
        <v>1369</v>
      </c>
      <c r="E15" t="s">
        <v>8</v>
      </c>
      <c r="F15" t="s">
        <v>1369</v>
      </c>
      <c r="G15" t="s">
        <v>24</v>
      </c>
    </row>
    <row r="16" spans="1:7" x14ac:dyDescent="0.3">
      <c r="A16" t="s">
        <v>1368</v>
      </c>
      <c r="B16" t="s">
        <v>1011</v>
      </c>
      <c r="C16" t="s">
        <v>8</v>
      </c>
      <c r="D16" t="s">
        <v>1367</v>
      </c>
      <c r="E16" t="s">
        <v>8</v>
      </c>
      <c r="F16" t="s">
        <v>1367</v>
      </c>
      <c r="G16" t="s">
        <v>111</v>
      </c>
    </row>
    <row r="17" spans="1:7" x14ac:dyDescent="0.3">
      <c r="A17" t="s">
        <v>1366</v>
      </c>
      <c r="B17" t="s">
        <v>1011</v>
      </c>
      <c r="C17" t="s">
        <v>8</v>
      </c>
      <c r="D17" t="s">
        <v>1365</v>
      </c>
      <c r="E17" t="s">
        <v>8</v>
      </c>
      <c r="F17" t="s">
        <v>1365</v>
      </c>
      <c r="G17" t="s">
        <v>14</v>
      </c>
    </row>
    <row r="18" spans="1:7" x14ac:dyDescent="0.3">
      <c r="A18" t="s">
        <v>1364</v>
      </c>
      <c r="B18" t="s">
        <v>1011</v>
      </c>
      <c r="C18" t="s">
        <v>8</v>
      </c>
      <c r="D18" t="s">
        <v>1363</v>
      </c>
      <c r="E18" t="s">
        <v>8</v>
      </c>
      <c r="F18" t="s">
        <v>1363</v>
      </c>
      <c r="G18" t="s">
        <v>216</v>
      </c>
    </row>
    <row r="19" spans="1:7" x14ac:dyDescent="0.3">
      <c r="A19" t="s">
        <v>1362</v>
      </c>
      <c r="B19" t="s">
        <v>1011</v>
      </c>
      <c r="C19" t="s">
        <v>8</v>
      </c>
      <c r="D19" t="s">
        <v>1361</v>
      </c>
      <c r="E19" t="s">
        <v>8</v>
      </c>
      <c r="F19" t="s">
        <v>1361</v>
      </c>
      <c r="G19" t="s">
        <v>852</v>
      </c>
    </row>
    <row r="20" spans="1:7" x14ac:dyDescent="0.3">
      <c r="A20" t="s">
        <v>1360</v>
      </c>
      <c r="B20" t="s">
        <v>1011</v>
      </c>
      <c r="C20" t="s">
        <v>8</v>
      </c>
      <c r="D20" t="s">
        <v>1359</v>
      </c>
      <c r="E20" t="s">
        <v>8</v>
      </c>
      <c r="F20" t="s">
        <v>1359</v>
      </c>
      <c r="G20" t="s">
        <v>37</v>
      </c>
    </row>
    <row r="21" spans="1:7" x14ac:dyDescent="0.3">
      <c r="A21" t="s">
        <v>1358</v>
      </c>
      <c r="B21" t="s">
        <v>1011</v>
      </c>
      <c r="C21" t="s">
        <v>8</v>
      </c>
      <c r="D21" t="s">
        <v>1357</v>
      </c>
      <c r="E21" t="s">
        <v>8</v>
      </c>
      <c r="F21" t="s">
        <v>1357</v>
      </c>
      <c r="G21" t="s">
        <v>782</v>
      </c>
    </row>
    <row r="22" spans="1:7" x14ac:dyDescent="0.3">
      <c r="A22" t="s">
        <v>1356</v>
      </c>
      <c r="B22" t="s">
        <v>1011</v>
      </c>
      <c r="C22" t="s">
        <v>8</v>
      </c>
      <c r="D22" t="s">
        <v>1355</v>
      </c>
      <c r="E22" t="s">
        <v>8</v>
      </c>
      <c r="F22" t="s">
        <v>1355</v>
      </c>
      <c r="G22" t="s">
        <v>47</v>
      </c>
    </row>
    <row r="23" spans="1:7" x14ac:dyDescent="0.3">
      <c r="A23" t="s">
        <v>1354</v>
      </c>
      <c r="B23" t="s">
        <v>1011</v>
      </c>
      <c r="C23" t="s">
        <v>8</v>
      </c>
      <c r="D23" t="s">
        <v>1353</v>
      </c>
      <c r="E23" t="s">
        <v>8</v>
      </c>
      <c r="F23" t="s">
        <v>1353</v>
      </c>
      <c r="G23" t="s">
        <v>130</v>
      </c>
    </row>
    <row r="24" spans="1:7" x14ac:dyDescent="0.3">
      <c r="A24" t="s">
        <v>1352</v>
      </c>
      <c r="B24" t="s">
        <v>1011</v>
      </c>
      <c r="C24" t="s">
        <v>8</v>
      </c>
      <c r="D24" t="s">
        <v>1351</v>
      </c>
      <c r="E24" t="s">
        <v>8</v>
      </c>
      <c r="F24" t="s">
        <v>1351</v>
      </c>
      <c r="G24" t="s">
        <v>216</v>
      </c>
    </row>
    <row r="25" spans="1:7" x14ac:dyDescent="0.3">
      <c r="A25" t="s">
        <v>1350</v>
      </c>
      <c r="B25" t="s">
        <v>1011</v>
      </c>
      <c r="C25" t="s">
        <v>8</v>
      </c>
      <c r="D25" t="s">
        <v>1349</v>
      </c>
      <c r="E25" t="s">
        <v>8</v>
      </c>
      <c r="F25" t="s">
        <v>1349</v>
      </c>
      <c r="G25" t="s">
        <v>37</v>
      </c>
    </row>
    <row r="26" spans="1:7" x14ac:dyDescent="0.3">
      <c r="A26" t="s">
        <v>1348</v>
      </c>
      <c r="B26" t="s">
        <v>1011</v>
      </c>
      <c r="C26" t="s">
        <v>8</v>
      </c>
      <c r="D26" t="s">
        <v>1347</v>
      </c>
      <c r="E26" t="s">
        <v>8</v>
      </c>
      <c r="F26" t="s">
        <v>1347</v>
      </c>
      <c r="G26" t="s">
        <v>1346</v>
      </c>
    </row>
    <row r="27" spans="1:7" x14ac:dyDescent="0.3">
      <c r="A27" t="s">
        <v>1345</v>
      </c>
      <c r="B27" t="s">
        <v>1011</v>
      </c>
      <c r="C27" t="s">
        <v>8</v>
      </c>
      <c r="D27" t="s">
        <v>1344</v>
      </c>
      <c r="E27" t="s">
        <v>8</v>
      </c>
      <c r="F27" t="s">
        <v>1344</v>
      </c>
      <c r="G27" t="s">
        <v>1333</v>
      </c>
    </row>
    <row r="28" spans="1:7" x14ac:dyDescent="0.3">
      <c r="A28" t="s">
        <v>1343</v>
      </c>
      <c r="B28" t="s">
        <v>1011</v>
      </c>
      <c r="C28" t="s">
        <v>8</v>
      </c>
      <c r="D28" t="s">
        <v>1342</v>
      </c>
      <c r="E28" t="s">
        <v>8</v>
      </c>
      <c r="F28" t="s">
        <v>1342</v>
      </c>
      <c r="G28" t="s">
        <v>1333</v>
      </c>
    </row>
    <row r="29" spans="1:7" x14ac:dyDescent="0.3">
      <c r="A29" t="s">
        <v>1341</v>
      </c>
      <c r="B29" t="s">
        <v>1011</v>
      </c>
      <c r="C29" t="s">
        <v>8</v>
      </c>
      <c r="D29" t="s">
        <v>1340</v>
      </c>
      <c r="E29" t="s">
        <v>8</v>
      </c>
      <c r="F29" t="s">
        <v>1340</v>
      </c>
      <c r="G29" t="s">
        <v>14</v>
      </c>
    </row>
    <row r="30" spans="1:7" x14ac:dyDescent="0.3">
      <c r="A30" t="s">
        <v>1339</v>
      </c>
      <c r="B30" t="s">
        <v>1011</v>
      </c>
      <c r="C30" t="s">
        <v>8</v>
      </c>
      <c r="D30" t="s">
        <v>1338</v>
      </c>
      <c r="E30" t="s">
        <v>8</v>
      </c>
      <c r="F30" t="s">
        <v>1338</v>
      </c>
      <c r="G30" t="s">
        <v>168</v>
      </c>
    </row>
    <row r="31" spans="1:7" x14ac:dyDescent="0.3">
      <c r="A31" t="s">
        <v>1337</v>
      </c>
      <c r="B31" t="s">
        <v>1011</v>
      </c>
      <c r="C31" t="s">
        <v>8</v>
      </c>
      <c r="D31" t="s">
        <v>1336</v>
      </c>
      <c r="E31" t="s">
        <v>8</v>
      </c>
      <c r="F31" t="s">
        <v>1336</v>
      </c>
      <c r="G31" t="s">
        <v>168</v>
      </c>
    </row>
    <row r="32" spans="1:7" x14ac:dyDescent="0.3">
      <c r="A32" t="s">
        <v>1335</v>
      </c>
      <c r="B32" t="s">
        <v>1011</v>
      </c>
      <c r="C32" t="s">
        <v>8</v>
      </c>
      <c r="D32" t="s">
        <v>1334</v>
      </c>
      <c r="E32" t="s">
        <v>8</v>
      </c>
      <c r="F32" t="s">
        <v>1334</v>
      </c>
      <c r="G32" t="s">
        <v>1333</v>
      </c>
    </row>
    <row r="33" spans="1:7" x14ac:dyDescent="0.3">
      <c r="A33" t="s">
        <v>1332</v>
      </c>
      <c r="B33" t="s">
        <v>1011</v>
      </c>
      <c r="C33" t="s">
        <v>8</v>
      </c>
      <c r="D33" t="s">
        <v>1331</v>
      </c>
      <c r="E33" t="s">
        <v>8</v>
      </c>
      <c r="F33" t="s">
        <v>1331</v>
      </c>
      <c r="G33" t="s">
        <v>24</v>
      </c>
    </row>
    <row r="34" spans="1:7" x14ac:dyDescent="0.3">
      <c r="A34" t="s">
        <v>1330</v>
      </c>
      <c r="B34" t="s">
        <v>1011</v>
      </c>
      <c r="C34" t="s">
        <v>8</v>
      </c>
      <c r="D34" t="s">
        <v>1329</v>
      </c>
      <c r="E34" t="s">
        <v>8</v>
      </c>
      <c r="F34" t="s">
        <v>1329</v>
      </c>
      <c r="G34" t="s">
        <v>50</v>
      </c>
    </row>
    <row r="35" spans="1:7" x14ac:dyDescent="0.3">
      <c r="A35" t="s">
        <v>1328</v>
      </c>
      <c r="B35" t="s">
        <v>1011</v>
      </c>
      <c r="C35" t="s">
        <v>8</v>
      </c>
      <c r="D35" t="s">
        <v>1327</v>
      </c>
      <c r="E35" t="s">
        <v>8</v>
      </c>
      <c r="F35" t="s">
        <v>1327</v>
      </c>
      <c r="G35" t="s">
        <v>1326</v>
      </c>
    </row>
    <row r="36" spans="1:7" x14ac:dyDescent="0.3">
      <c r="A36" t="s">
        <v>1325</v>
      </c>
      <c r="B36" t="s">
        <v>1011</v>
      </c>
      <c r="C36" t="s">
        <v>8</v>
      </c>
      <c r="D36" t="s">
        <v>1324</v>
      </c>
      <c r="E36" t="s">
        <v>8</v>
      </c>
      <c r="F36" t="s">
        <v>1324</v>
      </c>
      <c r="G36" t="s">
        <v>58</v>
      </c>
    </row>
    <row r="37" spans="1:7" x14ac:dyDescent="0.3">
      <c r="A37" t="s">
        <v>1323</v>
      </c>
      <c r="B37" t="s">
        <v>1011</v>
      </c>
      <c r="C37" t="s">
        <v>373</v>
      </c>
      <c r="D37" t="s">
        <v>1322</v>
      </c>
      <c r="E37" t="s">
        <v>8</v>
      </c>
      <c r="F37" t="s">
        <v>1306</v>
      </c>
      <c r="G37" t="s">
        <v>1321</v>
      </c>
    </row>
    <row r="38" spans="1:7" x14ac:dyDescent="0.3">
      <c r="A38" t="s">
        <v>1320</v>
      </c>
      <c r="B38" t="s">
        <v>1011</v>
      </c>
      <c r="C38" t="s">
        <v>8</v>
      </c>
      <c r="D38" t="s">
        <v>1319</v>
      </c>
      <c r="E38" t="s">
        <v>8</v>
      </c>
      <c r="F38" t="s">
        <v>1319</v>
      </c>
      <c r="G38" t="s">
        <v>1318</v>
      </c>
    </row>
    <row r="39" spans="1:7" x14ac:dyDescent="0.3">
      <c r="A39" t="s">
        <v>1317</v>
      </c>
      <c r="B39" t="s">
        <v>1011</v>
      </c>
      <c r="C39" t="s">
        <v>8</v>
      </c>
      <c r="D39" t="s">
        <v>1316</v>
      </c>
      <c r="E39" t="s">
        <v>8</v>
      </c>
      <c r="F39" t="s">
        <v>1316</v>
      </c>
      <c r="G39" t="s">
        <v>39</v>
      </c>
    </row>
    <row r="40" spans="1:7" x14ac:dyDescent="0.3">
      <c r="A40" t="s">
        <v>1315</v>
      </c>
      <c r="B40" t="s">
        <v>1011</v>
      </c>
      <c r="C40" t="s">
        <v>8</v>
      </c>
      <c r="D40" t="s">
        <v>1314</v>
      </c>
      <c r="E40" t="s">
        <v>8</v>
      </c>
      <c r="F40" t="s">
        <v>1314</v>
      </c>
      <c r="G40" t="s">
        <v>1313</v>
      </c>
    </row>
    <row r="41" spans="1:7" x14ac:dyDescent="0.3">
      <c r="A41" t="s">
        <v>1312</v>
      </c>
      <c r="B41" t="s">
        <v>1011</v>
      </c>
      <c r="C41" t="s">
        <v>8</v>
      </c>
      <c r="D41" t="s">
        <v>1311</v>
      </c>
      <c r="E41" t="s">
        <v>8</v>
      </c>
      <c r="F41" t="s">
        <v>1311</v>
      </c>
      <c r="G41" t="s">
        <v>853</v>
      </c>
    </row>
    <row r="42" spans="1:7" x14ac:dyDescent="0.3">
      <c r="A42" t="s">
        <v>1310</v>
      </c>
      <c r="B42" t="s">
        <v>1011</v>
      </c>
      <c r="C42" t="s">
        <v>8</v>
      </c>
      <c r="D42" t="s">
        <v>1309</v>
      </c>
      <c r="E42" t="s">
        <v>8</v>
      </c>
      <c r="F42" t="s">
        <v>1309</v>
      </c>
      <c r="G42" t="s">
        <v>47</v>
      </c>
    </row>
    <row r="43" spans="1:7" x14ac:dyDescent="0.3">
      <c r="A43" t="s">
        <v>1308</v>
      </c>
      <c r="B43" t="s">
        <v>1011</v>
      </c>
      <c r="C43" t="s">
        <v>373</v>
      </c>
      <c r="D43" t="s">
        <v>1307</v>
      </c>
      <c r="E43" t="s">
        <v>8</v>
      </c>
      <c r="F43" t="s">
        <v>1306</v>
      </c>
      <c r="G43" t="s">
        <v>1305</v>
      </c>
    </row>
    <row r="44" spans="1:7" x14ac:dyDescent="0.3">
      <c r="A44" t="s">
        <v>1304</v>
      </c>
      <c r="B44" t="s">
        <v>1011</v>
      </c>
      <c r="C44" t="s">
        <v>214</v>
      </c>
      <c r="D44" t="s">
        <v>1303</v>
      </c>
      <c r="E44" t="s">
        <v>214</v>
      </c>
      <c r="F44" t="s">
        <v>1303</v>
      </c>
      <c r="G44" t="s">
        <v>194</v>
      </c>
    </row>
    <row r="45" spans="1:7" x14ac:dyDescent="0.3">
      <c r="A45" t="s">
        <v>1302</v>
      </c>
      <c r="B45" t="s">
        <v>1011</v>
      </c>
      <c r="C45" t="s">
        <v>8</v>
      </c>
      <c r="D45" t="s">
        <v>1301</v>
      </c>
      <c r="E45" t="s">
        <v>8</v>
      </c>
      <c r="F45" t="s">
        <v>1301</v>
      </c>
      <c r="G45" t="s">
        <v>116</v>
      </c>
    </row>
    <row r="46" spans="1:7" x14ac:dyDescent="0.3">
      <c r="A46" t="s">
        <v>1300</v>
      </c>
      <c r="B46" t="s">
        <v>1011</v>
      </c>
      <c r="C46" t="s">
        <v>8</v>
      </c>
      <c r="D46" t="s">
        <v>1299</v>
      </c>
      <c r="E46" t="s">
        <v>8</v>
      </c>
      <c r="F46" t="s">
        <v>1299</v>
      </c>
      <c r="G46" t="s">
        <v>154</v>
      </c>
    </row>
    <row r="47" spans="1:7" x14ac:dyDescent="0.3">
      <c r="A47" t="s">
        <v>1298</v>
      </c>
      <c r="B47" t="s">
        <v>1011</v>
      </c>
      <c r="C47" t="s">
        <v>8</v>
      </c>
      <c r="D47" t="s">
        <v>1297</v>
      </c>
      <c r="E47" t="s">
        <v>8</v>
      </c>
      <c r="F47" t="s">
        <v>1297</v>
      </c>
      <c r="G47" t="s">
        <v>14</v>
      </c>
    </row>
    <row r="48" spans="1:7" x14ac:dyDescent="0.3">
      <c r="A48" t="s">
        <v>1296</v>
      </c>
      <c r="B48" t="s">
        <v>1011</v>
      </c>
      <c r="C48" t="s">
        <v>8</v>
      </c>
      <c r="D48" t="s">
        <v>1295</v>
      </c>
      <c r="E48" t="s">
        <v>8</v>
      </c>
      <c r="F48" t="s">
        <v>1295</v>
      </c>
      <c r="G48" t="s">
        <v>205</v>
      </c>
    </row>
    <row r="49" spans="1:7" x14ac:dyDescent="0.3">
      <c r="A49" t="s">
        <v>1294</v>
      </c>
      <c r="B49" t="s">
        <v>1011</v>
      </c>
      <c r="C49" t="s">
        <v>8</v>
      </c>
      <c r="D49" t="s">
        <v>1293</v>
      </c>
      <c r="E49" t="s">
        <v>8</v>
      </c>
      <c r="F49" t="s">
        <v>1293</v>
      </c>
      <c r="G49" t="s">
        <v>14</v>
      </c>
    </row>
    <row r="50" spans="1:7" x14ac:dyDescent="0.3">
      <c r="A50" t="s">
        <v>1292</v>
      </c>
      <c r="B50" t="s">
        <v>1011</v>
      </c>
      <c r="C50" t="s">
        <v>8</v>
      </c>
      <c r="D50" t="s">
        <v>1291</v>
      </c>
      <c r="E50" t="s">
        <v>8</v>
      </c>
      <c r="F50" t="s">
        <v>1291</v>
      </c>
      <c r="G50" t="s">
        <v>497</v>
      </c>
    </row>
    <row r="51" spans="1:7" x14ac:dyDescent="0.3">
      <c r="A51" t="s">
        <v>1290</v>
      </c>
      <c r="B51" t="s">
        <v>1011</v>
      </c>
      <c r="C51" t="s">
        <v>8</v>
      </c>
      <c r="D51" t="s">
        <v>1289</v>
      </c>
      <c r="E51" t="s">
        <v>8</v>
      </c>
      <c r="F51" t="s">
        <v>1289</v>
      </c>
      <c r="G51" t="s">
        <v>1288</v>
      </c>
    </row>
    <row r="52" spans="1:7" x14ac:dyDescent="0.3">
      <c r="A52" t="s">
        <v>1287</v>
      </c>
      <c r="B52" t="s">
        <v>1011</v>
      </c>
      <c r="C52" t="s">
        <v>8</v>
      </c>
      <c r="D52" t="s">
        <v>1286</v>
      </c>
      <c r="E52" t="s">
        <v>8</v>
      </c>
      <c r="F52" t="s">
        <v>1286</v>
      </c>
      <c r="G52" t="s">
        <v>18</v>
      </c>
    </row>
    <row r="53" spans="1:7" x14ac:dyDescent="0.3">
      <c r="A53" t="s">
        <v>1285</v>
      </c>
      <c r="B53" t="s">
        <v>1011</v>
      </c>
      <c r="C53" t="s">
        <v>8</v>
      </c>
      <c r="D53" t="s">
        <v>1284</v>
      </c>
      <c r="E53" t="s">
        <v>8</v>
      </c>
      <c r="F53" t="s">
        <v>1284</v>
      </c>
      <c r="G53" t="s">
        <v>1283</v>
      </c>
    </row>
    <row r="54" spans="1:7" x14ac:dyDescent="0.3">
      <c r="A54" t="s">
        <v>1282</v>
      </c>
      <c r="B54" t="s">
        <v>1011</v>
      </c>
      <c r="C54" t="s">
        <v>8</v>
      </c>
      <c r="D54" t="s">
        <v>1281</v>
      </c>
      <c r="E54" t="s">
        <v>8</v>
      </c>
      <c r="F54" t="s">
        <v>1281</v>
      </c>
      <c r="G54" t="s">
        <v>1280</v>
      </c>
    </row>
    <row r="55" spans="1:7" x14ac:dyDescent="0.3">
      <c r="A55" t="s">
        <v>1279</v>
      </c>
      <c r="B55" t="s">
        <v>1011</v>
      </c>
      <c r="C55" t="s">
        <v>8</v>
      </c>
      <c r="D55" t="s">
        <v>1278</v>
      </c>
      <c r="E55" t="s">
        <v>8</v>
      </c>
      <c r="F55" t="s">
        <v>1278</v>
      </c>
      <c r="G55" t="s">
        <v>43</v>
      </c>
    </row>
    <row r="56" spans="1:7" x14ac:dyDescent="0.3">
      <c r="A56" t="s">
        <v>1277</v>
      </c>
      <c r="B56" t="s">
        <v>1011</v>
      </c>
      <c r="C56" t="s">
        <v>8</v>
      </c>
      <c r="D56" t="s">
        <v>1276</v>
      </c>
      <c r="E56" t="s">
        <v>8</v>
      </c>
      <c r="F56" t="s">
        <v>1276</v>
      </c>
      <c r="G56" t="s">
        <v>1275</v>
      </c>
    </row>
    <row r="57" spans="1:7" x14ac:dyDescent="0.3">
      <c r="A57" t="s">
        <v>1274</v>
      </c>
      <c r="B57" t="s">
        <v>1011</v>
      </c>
      <c r="C57" t="s">
        <v>8</v>
      </c>
      <c r="D57" t="s">
        <v>1273</v>
      </c>
      <c r="E57" t="s">
        <v>8</v>
      </c>
      <c r="F57" t="s">
        <v>1273</v>
      </c>
      <c r="G57" t="s">
        <v>1272</v>
      </c>
    </row>
    <row r="58" spans="1:7" x14ac:dyDescent="0.3">
      <c r="A58" t="s">
        <v>1271</v>
      </c>
      <c r="B58" t="s">
        <v>1011</v>
      </c>
      <c r="C58" t="s">
        <v>8</v>
      </c>
      <c r="D58" t="s">
        <v>1268</v>
      </c>
      <c r="E58" t="s">
        <v>8</v>
      </c>
      <c r="F58" t="s">
        <v>1268</v>
      </c>
      <c r="G58" t="s">
        <v>1270</v>
      </c>
    </row>
    <row r="59" spans="1:7" x14ac:dyDescent="0.3">
      <c r="A59" t="s">
        <v>1269</v>
      </c>
      <c r="B59" t="s">
        <v>1011</v>
      </c>
      <c r="C59" t="s">
        <v>8</v>
      </c>
      <c r="D59" t="s">
        <v>1268</v>
      </c>
      <c r="E59" t="s">
        <v>8</v>
      </c>
      <c r="F59" t="s">
        <v>1268</v>
      </c>
      <c r="G59" t="s">
        <v>1267</v>
      </c>
    </row>
    <row r="60" spans="1:7" x14ac:dyDescent="0.3">
      <c r="A60" t="s">
        <v>1266</v>
      </c>
      <c r="B60" t="s">
        <v>1011</v>
      </c>
      <c r="C60" t="s">
        <v>8</v>
      </c>
      <c r="D60" t="s">
        <v>1263</v>
      </c>
      <c r="E60" t="s">
        <v>8</v>
      </c>
      <c r="F60" t="s">
        <v>1263</v>
      </c>
      <c r="G60" t="s">
        <v>1265</v>
      </c>
    </row>
    <row r="61" spans="1:7" x14ac:dyDescent="0.3">
      <c r="A61" t="s">
        <v>1264</v>
      </c>
      <c r="B61" t="s">
        <v>1011</v>
      </c>
      <c r="C61" t="s">
        <v>8</v>
      </c>
      <c r="D61" t="s">
        <v>1263</v>
      </c>
      <c r="E61" t="s">
        <v>8</v>
      </c>
      <c r="F61" t="s">
        <v>1263</v>
      </c>
      <c r="G61" t="s">
        <v>1262</v>
      </c>
    </row>
    <row r="62" spans="1:7" x14ac:dyDescent="0.3">
      <c r="A62" t="s">
        <v>1261</v>
      </c>
      <c r="B62" t="s">
        <v>1011</v>
      </c>
      <c r="C62" t="s">
        <v>8</v>
      </c>
      <c r="D62" t="s">
        <v>1258</v>
      </c>
      <c r="E62" t="s">
        <v>8</v>
      </c>
      <c r="F62" t="s">
        <v>1258</v>
      </c>
      <c r="G62" t="s">
        <v>1260</v>
      </c>
    </row>
    <row r="63" spans="1:7" x14ac:dyDescent="0.3">
      <c r="A63" t="s">
        <v>1259</v>
      </c>
      <c r="B63" t="s">
        <v>1011</v>
      </c>
      <c r="C63" t="s">
        <v>8</v>
      </c>
      <c r="D63" t="s">
        <v>1258</v>
      </c>
      <c r="E63" t="s">
        <v>8</v>
      </c>
      <c r="F63" t="s">
        <v>1258</v>
      </c>
      <c r="G63" t="s">
        <v>1257</v>
      </c>
    </row>
    <row r="64" spans="1:7" x14ac:dyDescent="0.3">
      <c r="A64" t="s">
        <v>1256</v>
      </c>
      <c r="B64" t="s">
        <v>1011</v>
      </c>
      <c r="C64" t="s">
        <v>8</v>
      </c>
      <c r="D64" t="s">
        <v>1253</v>
      </c>
      <c r="E64" t="s">
        <v>8</v>
      </c>
      <c r="F64" t="s">
        <v>1253</v>
      </c>
      <c r="G64" t="s">
        <v>1255</v>
      </c>
    </row>
    <row r="65" spans="1:7" x14ac:dyDescent="0.3">
      <c r="A65" t="s">
        <v>1254</v>
      </c>
      <c r="B65" t="s">
        <v>1011</v>
      </c>
      <c r="C65" t="s">
        <v>8</v>
      </c>
      <c r="D65" t="s">
        <v>1253</v>
      </c>
      <c r="E65" t="s">
        <v>8</v>
      </c>
      <c r="F65" t="s">
        <v>1253</v>
      </c>
      <c r="G65" t="s">
        <v>1252</v>
      </c>
    </row>
    <row r="66" spans="1:7" x14ac:dyDescent="0.3">
      <c r="A66" t="s">
        <v>1251</v>
      </c>
      <c r="B66" t="s">
        <v>1011</v>
      </c>
      <c r="C66" t="s">
        <v>8</v>
      </c>
      <c r="D66" t="s">
        <v>1248</v>
      </c>
      <c r="E66" t="s">
        <v>8</v>
      </c>
      <c r="F66" t="s">
        <v>1248</v>
      </c>
      <c r="G66" t="s">
        <v>1250</v>
      </c>
    </row>
    <row r="67" spans="1:7" x14ac:dyDescent="0.3">
      <c r="A67" t="s">
        <v>1249</v>
      </c>
      <c r="B67" t="s">
        <v>1011</v>
      </c>
      <c r="C67" t="s">
        <v>8</v>
      </c>
      <c r="D67" t="s">
        <v>1248</v>
      </c>
      <c r="E67" t="s">
        <v>8</v>
      </c>
      <c r="F67" t="s">
        <v>1248</v>
      </c>
      <c r="G67" t="s">
        <v>423</v>
      </c>
    </row>
    <row r="68" spans="1:7" x14ac:dyDescent="0.3">
      <c r="A68" t="s">
        <v>1247</v>
      </c>
      <c r="B68" t="s">
        <v>1011</v>
      </c>
      <c r="C68" t="s">
        <v>8</v>
      </c>
      <c r="D68" t="s">
        <v>1245</v>
      </c>
      <c r="E68" t="s">
        <v>8</v>
      </c>
      <c r="F68" t="s">
        <v>1245</v>
      </c>
      <c r="G68" t="s">
        <v>37</v>
      </c>
    </row>
    <row r="69" spans="1:7" x14ac:dyDescent="0.3">
      <c r="A69" t="s">
        <v>1246</v>
      </c>
      <c r="B69" t="s">
        <v>1011</v>
      </c>
      <c r="C69" t="s">
        <v>8</v>
      </c>
      <c r="D69" t="s">
        <v>1245</v>
      </c>
      <c r="E69" t="s">
        <v>8</v>
      </c>
      <c r="F69" t="s">
        <v>1245</v>
      </c>
      <c r="G69" t="s">
        <v>37</v>
      </c>
    </row>
    <row r="70" spans="1:7" x14ac:dyDescent="0.3">
      <c r="A70" t="s">
        <v>1244</v>
      </c>
      <c r="B70" t="s">
        <v>1011</v>
      </c>
      <c r="C70" t="s">
        <v>125</v>
      </c>
      <c r="D70" t="s">
        <v>1243</v>
      </c>
      <c r="E70" t="s">
        <v>125</v>
      </c>
      <c r="F70" t="s">
        <v>1243</v>
      </c>
      <c r="G70" t="s">
        <v>593</v>
      </c>
    </row>
    <row r="71" spans="1:7" x14ac:dyDescent="0.3">
      <c r="A71" t="s">
        <v>1242</v>
      </c>
      <c r="B71" t="s">
        <v>1011</v>
      </c>
      <c r="C71" t="s">
        <v>100</v>
      </c>
      <c r="D71" t="s">
        <v>1241</v>
      </c>
      <c r="E71" t="s">
        <v>100</v>
      </c>
      <c r="F71" t="s">
        <v>1241</v>
      </c>
      <c r="G71" t="s">
        <v>216</v>
      </c>
    </row>
    <row r="72" spans="1:7" x14ac:dyDescent="0.3">
      <c r="A72" t="s">
        <v>1240</v>
      </c>
      <c r="B72" t="s">
        <v>1011</v>
      </c>
      <c r="C72" t="s">
        <v>100</v>
      </c>
      <c r="D72" t="s">
        <v>1239</v>
      </c>
      <c r="E72" t="s">
        <v>100</v>
      </c>
      <c r="F72" t="s">
        <v>1239</v>
      </c>
      <c r="G72" t="s">
        <v>216</v>
      </c>
    </row>
    <row r="73" spans="1:7" x14ac:dyDescent="0.3">
      <c r="A73" t="s">
        <v>1238</v>
      </c>
      <c r="B73" t="s">
        <v>1011</v>
      </c>
      <c r="C73" t="s">
        <v>100</v>
      </c>
      <c r="D73" t="s">
        <v>1237</v>
      </c>
      <c r="E73" t="s">
        <v>100</v>
      </c>
      <c r="F73" t="s">
        <v>1237</v>
      </c>
      <c r="G73" t="s">
        <v>175</v>
      </c>
    </row>
    <row r="74" spans="1:7" x14ac:dyDescent="0.3">
      <c r="A74" t="s">
        <v>1236</v>
      </c>
      <c r="B74" t="s">
        <v>1011</v>
      </c>
      <c r="C74" t="s">
        <v>100</v>
      </c>
      <c r="D74" t="s">
        <v>1235</v>
      </c>
      <c r="E74" t="s">
        <v>100</v>
      </c>
      <c r="F74" t="s">
        <v>1235</v>
      </c>
      <c r="G74" t="s">
        <v>130</v>
      </c>
    </row>
    <row r="75" spans="1:7" x14ac:dyDescent="0.3">
      <c r="A75" t="s">
        <v>1234</v>
      </c>
      <c r="B75" t="s">
        <v>1011</v>
      </c>
      <c r="C75" t="s">
        <v>100</v>
      </c>
      <c r="D75" t="s">
        <v>1233</v>
      </c>
      <c r="E75" t="s">
        <v>100</v>
      </c>
      <c r="F75" t="s">
        <v>1233</v>
      </c>
      <c r="G75" t="s">
        <v>182</v>
      </c>
    </row>
    <row r="76" spans="1:7" x14ac:dyDescent="0.3">
      <c r="A76" t="s">
        <v>1232</v>
      </c>
      <c r="B76" t="s">
        <v>1011</v>
      </c>
      <c r="C76" t="s">
        <v>16</v>
      </c>
      <c r="D76" t="s">
        <v>1231</v>
      </c>
      <c r="E76" t="s">
        <v>16</v>
      </c>
      <c r="F76" t="s">
        <v>1231</v>
      </c>
      <c r="G76" t="s">
        <v>785</v>
      </c>
    </row>
    <row r="77" spans="1:7" x14ac:dyDescent="0.3">
      <c r="A77" t="s">
        <v>1230</v>
      </c>
      <c r="B77" t="s">
        <v>1011</v>
      </c>
      <c r="C77" t="s">
        <v>16</v>
      </c>
      <c r="D77" t="s">
        <v>1229</v>
      </c>
      <c r="E77" t="s">
        <v>16</v>
      </c>
      <c r="F77" t="s">
        <v>1229</v>
      </c>
      <c r="G77" t="s">
        <v>111</v>
      </c>
    </row>
    <row r="78" spans="1:7" x14ac:dyDescent="0.3">
      <c r="A78" t="s">
        <v>1228</v>
      </c>
      <c r="B78" t="s">
        <v>1011</v>
      </c>
      <c r="C78" t="s">
        <v>16</v>
      </c>
      <c r="D78" t="s">
        <v>1227</v>
      </c>
      <c r="E78" t="s">
        <v>16</v>
      </c>
      <c r="F78" t="s">
        <v>1227</v>
      </c>
      <c r="G78" t="s">
        <v>523</v>
      </c>
    </row>
    <row r="79" spans="1:7" x14ac:dyDescent="0.3">
      <c r="A79" t="s">
        <v>1226</v>
      </c>
      <c r="B79" t="s">
        <v>1011</v>
      </c>
      <c r="C79" t="s">
        <v>16</v>
      </c>
      <c r="D79" t="s">
        <v>1225</v>
      </c>
      <c r="E79" t="s">
        <v>16</v>
      </c>
      <c r="F79" t="s">
        <v>1225</v>
      </c>
      <c r="G79" t="s">
        <v>847</v>
      </c>
    </row>
    <row r="80" spans="1:7" x14ac:dyDescent="0.3">
      <c r="A80" t="s">
        <v>1224</v>
      </c>
      <c r="B80" t="s">
        <v>1011</v>
      </c>
      <c r="C80" t="s">
        <v>16</v>
      </c>
      <c r="D80" t="s">
        <v>1223</v>
      </c>
      <c r="E80" t="s">
        <v>16</v>
      </c>
      <c r="F80" t="s">
        <v>1223</v>
      </c>
      <c r="G80" t="s">
        <v>828</v>
      </c>
    </row>
    <row r="81" spans="1:7" x14ac:dyDescent="0.3">
      <c r="A81" t="s">
        <v>1222</v>
      </c>
      <c r="B81" t="s">
        <v>1011</v>
      </c>
      <c r="C81" t="s">
        <v>16</v>
      </c>
      <c r="D81" t="s">
        <v>1221</v>
      </c>
      <c r="E81" t="s">
        <v>16</v>
      </c>
      <c r="F81" t="s">
        <v>1221</v>
      </c>
      <c r="G81" t="s">
        <v>116</v>
      </c>
    </row>
    <row r="82" spans="1:7" x14ac:dyDescent="0.3">
      <c r="A82" t="s">
        <v>1220</v>
      </c>
      <c r="B82" t="s">
        <v>1011</v>
      </c>
      <c r="C82" t="s">
        <v>16</v>
      </c>
      <c r="D82" t="s">
        <v>1155</v>
      </c>
      <c r="E82" t="s">
        <v>16</v>
      </c>
      <c r="F82" t="s">
        <v>1155</v>
      </c>
      <c r="G82" t="s">
        <v>500</v>
      </c>
    </row>
    <row r="83" spans="1:7" x14ac:dyDescent="0.3">
      <c r="A83" t="s">
        <v>1219</v>
      </c>
      <c r="B83" t="s">
        <v>1011</v>
      </c>
      <c r="C83" t="s">
        <v>16</v>
      </c>
      <c r="D83" t="s">
        <v>1218</v>
      </c>
      <c r="E83" t="s">
        <v>16</v>
      </c>
      <c r="F83" t="s">
        <v>1218</v>
      </c>
      <c r="G83" t="s">
        <v>860</v>
      </c>
    </row>
    <row r="84" spans="1:7" x14ac:dyDescent="0.3">
      <c r="A84" t="s">
        <v>1217</v>
      </c>
      <c r="B84" t="s">
        <v>1011</v>
      </c>
      <c r="C84" t="s">
        <v>16</v>
      </c>
      <c r="D84" t="s">
        <v>1216</v>
      </c>
      <c r="E84" t="s">
        <v>16</v>
      </c>
      <c r="F84" t="s">
        <v>1216</v>
      </c>
      <c r="G84" t="s">
        <v>39</v>
      </c>
    </row>
    <row r="85" spans="1:7" x14ac:dyDescent="0.3">
      <c r="A85" t="s">
        <v>1215</v>
      </c>
      <c r="B85" t="s">
        <v>1011</v>
      </c>
      <c r="C85" t="s">
        <v>16</v>
      </c>
      <c r="D85" t="s">
        <v>1214</v>
      </c>
      <c r="E85" t="s">
        <v>16</v>
      </c>
      <c r="F85" t="s">
        <v>1214</v>
      </c>
      <c r="G85" t="s">
        <v>302</v>
      </c>
    </row>
    <row r="86" spans="1:7" x14ac:dyDescent="0.3">
      <c r="A86" t="s">
        <v>1213</v>
      </c>
      <c r="B86" t="s">
        <v>1011</v>
      </c>
      <c r="C86" t="s">
        <v>16</v>
      </c>
      <c r="D86" t="s">
        <v>1212</v>
      </c>
      <c r="E86" t="s">
        <v>16</v>
      </c>
      <c r="F86" t="s">
        <v>1212</v>
      </c>
      <c r="G86" t="s">
        <v>1211</v>
      </c>
    </row>
    <row r="87" spans="1:7" x14ac:dyDescent="0.3">
      <c r="A87" t="s">
        <v>1210</v>
      </c>
      <c r="B87" t="s">
        <v>1011</v>
      </c>
      <c r="C87" t="s">
        <v>16</v>
      </c>
      <c r="D87" t="s">
        <v>1209</v>
      </c>
      <c r="E87" t="s">
        <v>16</v>
      </c>
      <c r="F87" t="s">
        <v>1209</v>
      </c>
      <c r="G87" t="s">
        <v>1208</v>
      </c>
    </row>
    <row r="88" spans="1:7" x14ac:dyDescent="0.3">
      <c r="A88" t="s">
        <v>1207</v>
      </c>
      <c r="B88" t="s">
        <v>1011</v>
      </c>
      <c r="C88" t="s">
        <v>16</v>
      </c>
      <c r="D88" t="s">
        <v>1206</v>
      </c>
      <c r="E88" t="s">
        <v>16</v>
      </c>
      <c r="F88" t="s">
        <v>1206</v>
      </c>
      <c r="G88" t="s">
        <v>1205</v>
      </c>
    </row>
    <row r="89" spans="1:7" x14ac:dyDescent="0.3">
      <c r="A89" t="s">
        <v>1204</v>
      </c>
      <c r="B89" t="s">
        <v>1011</v>
      </c>
      <c r="C89" t="s">
        <v>16</v>
      </c>
      <c r="D89" t="s">
        <v>1203</v>
      </c>
      <c r="E89" t="s">
        <v>16</v>
      </c>
      <c r="F89" t="s">
        <v>1203</v>
      </c>
      <c r="G89" t="s">
        <v>497</v>
      </c>
    </row>
    <row r="90" spans="1:7" x14ac:dyDescent="0.3">
      <c r="A90" t="s">
        <v>1202</v>
      </c>
      <c r="B90" t="s">
        <v>1011</v>
      </c>
      <c r="C90" t="s">
        <v>16</v>
      </c>
      <c r="D90" t="s">
        <v>1201</v>
      </c>
      <c r="E90" t="s">
        <v>16</v>
      </c>
      <c r="F90" t="s">
        <v>1201</v>
      </c>
      <c r="G90" t="s">
        <v>857</v>
      </c>
    </row>
    <row r="91" spans="1:7" x14ac:dyDescent="0.3">
      <c r="A91" t="s">
        <v>1200</v>
      </c>
      <c r="B91" t="s">
        <v>1011</v>
      </c>
      <c r="C91" t="s">
        <v>16</v>
      </c>
      <c r="D91" t="s">
        <v>1199</v>
      </c>
      <c r="E91" t="s">
        <v>16</v>
      </c>
      <c r="F91" t="s">
        <v>1199</v>
      </c>
      <c r="G91" t="s">
        <v>30</v>
      </c>
    </row>
    <row r="92" spans="1:7" x14ac:dyDescent="0.3">
      <c r="A92" t="s">
        <v>1198</v>
      </c>
      <c r="B92" t="s">
        <v>1011</v>
      </c>
      <c r="C92" t="s">
        <v>16</v>
      </c>
      <c r="D92" t="s">
        <v>1197</v>
      </c>
      <c r="E92" t="s">
        <v>16</v>
      </c>
      <c r="F92" t="s">
        <v>1197</v>
      </c>
      <c r="G92" t="s">
        <v>47</v>
      </c>
    </row>
    <row r="93" spans="1:7" x14ac:dyDescent="0.3">
      <c r="A93" t="s">
        <v>1196</v>
      </c>
      <c r="B93" t="s">
        <v>1011</v>
      </c>
      <c r="C93" t="s">
        <v>16</v>
      </c>
      <c r="D93" t="s">
        <v>1195</v>
      </c>
      <c r="E93" t="s">
        <v>16</v>
      </c>
      <c r="F93" t="s">
        <v>1195</v>
      </c>
      <c r="G93" t="s">
        <v>127</v>
      </c>
    </row>
    <row r="94" spans="1:7" x14ac:dyDescent="0.3">
      <c r="A94" t="s">
        <v>1194</v>
      </c>
      <c r="B94" t="s">
        <v>1011</v>
      </c>
      <c r="C94" t="s">
        <v>16</v>
      </c>
      <c r="D94" t="s">
        <v>1192</v>
      </c>
      <c r="E94" t="s">
        <v>16</v>
      </c>
      <c r="F94" t="s">
        <v>1192</v>
      </c>
      <c r="G94" t="s">
        <v>7</v>
      </c>
    </row>
    <row r="95" spans="1:7" x14ac:dyDescent="0.3">
      <c r="A95" t="s">
        <v>1193</v>
      </c>
      <c r="B95" t="s">
        <v>1011</v>
      </c>
      <c r="C95" t="s">
        <v>16</v>
      </c>
      <c r="D95" t="s">
        <v>1192</v>
      </c>
      <c r="E95" t="s">
        <v>16</v>
      </c>
      <c r="F95" t="s">
        <v>1192</v>
      </c>
      <c r="G95" t="s">
        <v>50</v>
      </c>
    </row>
    <row r="96" spans="1:7" x14ac:dyDescent="0.3">
      <c r="A96" t="s">
        <v>1191</v>
      </c>
      <c r="B96" t="s">
        <v>1011</v>
      </c>
      <c r="C96" t="s">
        <v>16</v>
      </c>
      <c r="D96" t="s">
        <v>1190</v>
      </c>
      <c r="E96" t="s">
        <v>16</v>
      </c>
      <c r="F96" t="s">
        <v>1190</v>
      </c>
      <c r="G96" t="s">
        <v>130</v>
      </c>
    </row>
    <row r="97" spans="1:7" x14ac:dyDescent="0.3">
      <c r="A97" t="s">
        <v>1189</v>
      </c>
      <c r="B97" t="s">
        <v>1011</v>
      </c>
      <c r="C97" t="s">
        <v>16</v>
      </c>
      <c r="D97" t="s">
        <v>1188</v>
      </c>
      <c r="E97" t="s">
        <v>16</v>
      </c>
      <c r="F97" t="s">
        <v>1188</v>
      </c>
      <c r="G97" t="s">
        <v>194</v>
      </c>
    </row>
    <row r="98" spans="1:7" x14ac:dyDescent="0.3">
      <c r="A98" t="s">
        <v>1187</v>
      </c>
      <c r="B98" t="s">
        <v>1011</v>
      </c>
      <c r="C98" t="s">
        <v>16</v>
      </c>
      <c r="D98" t="s">
        <v>1186</v>
      </c>
      <c r="E98" t="s">
        <v>16</v>
      </c>
      <c r="F98" t="s">
        <v>1186</v>
      </c>
      <c r="G98" t="s">
        <v>1185</v>
      </c>
    </row>
    <row r="99" spans="1:7" x14ac:dyDescent="0.3">
      <c r="A99" t="s">
        <v>1184</v>
      </c>
      <c r="B99" t="s">
        <v>1011</v>
      </c>
      <c r="C99" t="s">
        <v>16</v>
      </c>
      <c r="D99" t="s">
        <v>1182</v>
      </c>
      <c r="E99" t="s">
        <v>16</v>
      </c>
      <c r="F99" t="s">
        <v>1182</v>
      </c>
      <c r="G99" t="s">
        <v>50</v>
      </c>
    </row>
    <row r="100" spans="1:7" x14ac:dyDescent="0.3">
      <c r="A100" t="s">
        <v>1183</v>
      </c>
      <c r="B100" t="s">
        <v>1011</v>
      </c>
      <c r="C100" t="s">
        <v>16</v>
      </c>
      <c r="D100" t="s">
        <v>1182</v>
      </c>
      <c r="E100" t="s">
        <v>16</v>
      </c>
      <c r="F100" t="s">
        <v>1182</v>
      </c>
      <c r="G100" t="s">
        <v>150</v>
      </c>
    </row>
    <row r="101" spans="1:7" x14ac:dyDescent="0.3">
      <c r="A101" t="s">
        <v>1181</v>
      </c>
      <c r="B101" t="s">
        <v>1011</v>
      </c>
      <c r="C101" t="s">
        <v>481</v>
      </c>
      <c r="D101" t="s">
        <v>1180</v>
      </c>
      <c r="E101" t="s">
        <v>16</v>
      </c>
      <c r="F101" t="s">
        <v>1155</v>
      </c>
      <c r="G101" t="s">
        <v>127</v>
      </c>
    </row>
    <row r="102" spans="1:7" x14ac:dyDescent="0.3">
      <c r="A102" t="s">
        <v>1179</v>
      </c>
      <c r="B102" t="s">
        <v>1011</v>
      </c>
      <c r="C102" t="s">
        <v>16</v>
      </c>
      <c r="D102" t="s">
        <v>1178</v>
      </c>
      <c r="E102" t="s">
        <v>16</v>
      </c>
      <c r="F102" t="s">
        <v>1178</v>
      </c>
      <c r="G102" t="s">
        <v>154</v>
      </c>
    </row>
    <row r="103" spans="1:7" x14ac:dyDescent="0.3">
      <c r="A103" t="s">
        <v>1177</v>
      </c>
      <c r="B103" t="s">
        <v>1011</v>
      </c>
      <c r="C103" t="s">
        <v>184</v>
      </c>
      <c r="D103" t="s">
        <v>1176</v>
      </c>
      <c r="E103" t="s">
        <v>184</v>
      </c>
      <c r="F103" t="s">
        <v>1176</v>
      </c>
      <c r="G103" t="s">
        <v>390</v>
      </c>
    </row>
    <row r="104" spans="1:7" x14ac:dyDescent="0.3">
      <c r="A104" t="s">
        <v>1175</v>
      </c>
      <c r="B104" t="s">
        <v>1011</v>
      </c>
      <c r="C104" t="s">
        <v>109</v>
      </c>
      <c r="D104" t="s">
        <v>1174</v>
      </c>
      <c r="E104" t="s">
        <v>109</v>
      </c>
      <c r="F104" t="s">
        <v>1174</v>
      </c>
      <c r="G104" t="s">
        <v>1173</v>
      </c>
    </row>
    <row r="105" spans="1:7" x14ac:dyDescent="0.3">
      <c r="A105" t="s">
        <v>1172</v>
      </c>
      <c r="B105" t="s">
        <v>1011</v>
      </c>
      <c r="C105" t="s">
        <v>109</v>
      </c>
      <c r="D105" t="s">
        <v>1171</v>
      </c>
      <c r="E105" t="s">
        <v>109</v>
      </c>
      <c r="F105" t="s">
        <v>1171</v>
      </c>
      <c r="G105" t="s">
        <v>168</v>
      </c>
    </row>
    <row r="106" spans="1:7" x14ac:dyDescent="0.3">
      <c r="A106" t="s">
        <v>1170</v>
      </c>
      <c r="B106" t="s">
        <v>1011</v>
      </c>
      <c r="C106" t="s">
        <v>109</v>
      </c>
      <c r="D106" t="s">
        <v>1169</v>
      </c>
      <c r="E106" t="s">
        <v>109</v>
      </c>
      <c r="F106" t="s">
        <v>1169</v>
      </c>
      <c r="G106" t="s">
        <v>194</v>
      </c>
    </row>
    <row r="107" spans="1:7" x14ac:dyDescent="0.3">
      <c r="A107" t="s">
        <v>1168</v>
      </c>
      <c r="B107" t="s">
        <v>1011</v>
      </c>
      <c r="C107" t="s">
        <v>109</v>
      </c>
      <c r="D107" t="s">
        <v>1167</v>
      </c>
      <c r="E107" t="s">
        <v>109</v>
      </c>
      <c r="F107" t="s">
        <v>1167</v>
      </c>
      <c r="G107" t="s">
        <v>111</v>
      </c>
    </row>
    <row r="108" spans="1:7" x14ac:dyDescent="0.3">
      <c r="A108" t="s">
        <v>1166</v>
      </c>
      <c r="B108" t="s">
        <v>1011</v>
      </c>
      <c r="C108" t="s">
        <v>109</v>
      </c>
      <c r="D108" t="s">
        <v>1165</v>
      </c>
      <c r="E108" t="s">
        <v>109</v>
      </c>
      <c r="F108" t="s">
        <v>1165</v>
      </c>
      <c r="G108" t="s">
        <v>856</v>
      </c>
    </row>
    <row r="109" spans="1:7" x14ac:dyDescent="0.3">
      <c r="A109" t="s">
        <v>1164</v>
      </c>
      <c r="B109" t="s">
        <v>1011</v>
      </c>
      <c r="C109" t="s">
        <v>109</v>
      </c>
      <c r="D109" t="s">
        <v>1163</v>
      </c>
      <c r="E109" t="s">
        <v>109</v>
      </c>
      <c r="F109" t="s">
        <v>1163</v>
      </c>
      <c r="G109" t="s">
        <v>1102</v>
      </c>
    </row>
    <row r="110" spans="1:7" x14ac:dyDescent="0.3">
      <c r="A110" t="s">
        <v>1162</v>
      </c>
      <c r="B110" t="s">
        <v>1011</v>
      </c>
      <c r="C110" t="s">
        <v>109</v>
      </c>
      <c r="D110" t="s">
        <v>1161</v>
      </c>
      <c r="E110" t="s">
        <v>109</v>
      </c>
      <c r="F110" t="s">
        <v>1161</v>
      </c>
      <c r="G110" t="s">
        <v>47</v>
      </c>
    </row>
    <row r="111" spans="1:7" x14ac:dyDescent="0.3">
      <c r="A111" t="s">
        <v>1160</v>
      </c>
      <c r="B111" t="s">
        <v>1011</v>
      </c>
      <c r="C111" t="s">
        <v>109</v>
      </c>
      <c r="D111" t="s">
        <v>1159</v>
      </c>
      <c r="E111" t="s">
        <v>109</v>
      </c>
      <c r="F111" t="s">
        <v>1159</v>
      </c>
      <c r="G111" t="s">
        <v>500</v>
      </c>
    </row>
    <row r="112" spans="1:7" x14ac:dyDescent="0.3">
      <c r="A112" t="s">
        <v>1158</v>
      </c>
      <c r="B112" t="s">
        <v>1011</v>
      </c>
      <c r="C112" t="s">
        <v>109</v>
      </c>
      <c r="D112" t="s">
        <v>1157</v>
      </c>
      <c r="E112" t="s">
        <v>109</v>
      </c>
      <c r="F112" t="s">
        <v>1157</v>
      </c>
      <c r="G112" t="s">
        <v>45</v>
      </c>
    </row>
    <row r="113" spans="1:7" x14ac:dyDescent="0.3">
      <c r="A113" t="s">
        <v>1156</v>
      </c>
      <c r="B113" t="s">
        <v>1011</v>
      </c>
      <c r="C113" t="s">
        <v>109</v>
      </c>
      <c r="D113" t="s">
        <v>1155</v>
      </c>
      <c r="E113" t="s">
        <v>109</v>
      </c>
      <c r="F113" t="s">
        <v>1155</v>
      </c>
      <c r="G113" t="s">
        <v>179</v>
      </c>
    </row>
    <row r="114" spans="1:7" x14ac:dyDescent="0.3">
      <c r="A114" t="s">
        <v>1154</v>
      </c>
      <c r="B114" t="s">
        <v>1011</v>
      </c>
      <c r="C114" t="s">
        <v>109</v>
      </c>
      <c r="D114" t="s">
        <v>1153</v>
      </c>
      <c r="E114" t="s">
        <v>109</v>
      </c>
      <c r="F114" t="s">
        <v>1153</v>
      </c>
      <c r="G114" t="s">
        <v>134</v>
      </c>
    </row>
    <row r="115" spans="1:7" x14ac:dyDescent="0.3">
      <c r="A115" t="s">
        <v>1152</v>
      </c>
      <c r="B115" t="s">
        <v>1011</v>
      </c>
      <c r="C115" t="s">
        <v>109</v>
      </c>
      <c r="D115" t="s">
        <v>1151</v>
      </c>
      <c r="E115" t="s">
        <v>109</v>
      </c>
      <c r="F115" t="s">
        <v>1151</v>
      </c>
      <c r="G115" t="s">
        <v>859</v>
      </c>
    </row>
    <row r="116" spans="1:7" x14ac:dyDescent="0.3">
      <c r="A116" t="s">
        <v>1150</v>
      </c>
      <c r="B116" t="s">
        <v>1011</v>
      </c>
      <c r="C116" t="s">
        <v>109</v>
      </c>
      <c r="D116" t="s">
        <v>1149</v>
      </c>
      <c r="E116" t="s">
        <v>109</v>
      </c>
      <c r="F116" t="s">
        <v>1149</v>
      </c>
      <c r="G116" t="s">
        <v>855</v>
      </c>
    </row>
    <row r="117" spans="1:7" x14ac:dyDescent="0.3">
      <c r="A117" t="s">
        <v>1148</v>
      </c>
      <c r="B117" t="s">
        <v>1011</v>
      </c>
      <c r="C117" t="s">
        <v>109</v>
      </c>
      <c r="D117" t="s">
        <v>1147</v>
      </c>
      <c r="E117" t="s">
        <v>109</v>
      </c>
      <c r="F117" t="s">
        <v>1147</v>
      </c>
      <c r="G117" t="s">
        <v>47</v>
      </c>
    </row>
    <row r="118" spans="1:7" x14ac:dyDescent="0.3">
      <c r="A118" t="s">
        <v>1146</v>
      </c>
      <c r="B118" t="s">
        <v>1011</v>
      </c>
      <c r="C118" t="s">
        <v>109</v>
      </c>
      <c r="D118" t="s">
        <v>1145</v>
      </c>
      <c r="E118" t="s">
        <v>109</v>
      </c>
      <c r="F118" t="s">
        <v>1145</v>
      </c>
      <c r="G118" t="s">
        <v>134</v>
      </c>
    </row>
    <row r="119" spans="1:7" x14ac:dyDescent="0.3">
      <c r="A119" t="s">
        <v>1144</v>
      </c>
      <c r="B119" t="s">
        <v>1011</v>
      </c>
      <c r="C119" t="s">
        <v>109</v>
      </c>
      <c r="D119" t="s">
        <v>1143</v>
      </c>
      <c r="E119" t="s">
        <v>109</v>
      </c>
      <c r="F119" t="s">
        <v>1143</v>
      </c>
      <c r="G119" t="s">
        <v>182</v>
      </c>
    </row>
    <row r="120" spans="1:7" x14ac:dyDescent="0.3">
      <c r="A120" t="s">
        <v>1142</v>
      </c>
      <c r="B120" t="s">
        <v>1011</v>
      </c>
      <c r="C120" t="s">
        <v>109</v>
      </c>
      <c r="D120" t="s">
        <v>1141</v>
      </c>
      <c r="E120" t="s">
        <v>109</v>
      </c>
      <c r="F120" t="s">
        <v>1141</v>
      </c>
      <c r="G120" t="s">
        <v>130</v>
      </c>
    </row>
    <row r="121" spans="1:7" x14ac:dyDescent="0.3">
      <c r="A121" t="s">
        <v>1140</v>
      </c>
      <c r="B121" t="s">
        <v>1011</v>
      </c>
      <c r="C121" t="s">
        <v>109</v>
      </c>
      <c r="D121" t="s">
        <v>1139</v>
      </c>
      <c r="E121" t="s">
        <v>109</v>
      </c>
      <c r="F121" t="s">
        <v>1139</v>
      </c>
      <c r="G121" t="s">
        <v>130</v>
      </c>
    </row>
    <row r="122" spans="1:7" x14ac:dyDescent="0.3">
      <c r="A122" t="s">
        <v>1138</v>
      </c>
      <c r="B122" t="s">
        <v>1011</v>
      </c>
      <c r="C122" t="s">
        <v>209</v>
      </c>
      <c r="D122" t="s">
        <v>1137</v>
      </c>
      <c r="E122" t="s">
        <v>209</v>
      </c>
      <c r="F122" t="s">
        <v>1137</v>
      </c>
      <c r="G122" t="s">
        <v>390</v>
      </c>
    </row>
    <row r="123" spans="1:7" x14ac:dyDescent="0.3">
      <c r="A123" t="s">
        <v>1136</v>
      </c>
      <c r="B123" t="s">
        <v>1011</v>
      </c>
      <c r="C123" t="s">
        <v>209</v>
      </c>
      <c r="D123" t="s">
        <v>1135</v>
      </c>
      <c r="E123" t="s">
        <v>209</v>
      </c>
      <c r="F123" t="s">
        <v>1135</v>
      </c>
      <c r="G123" t="s">
        <v>182</v>
      </c>
    </row>
    <row r="124" spans="1:7" x14ac:dyDescent="0.3">
      <c r="A124" t="s">
        <v>1134</v>
      </c>
      <c r="B124" t="s">
        <v>1011</v>
      </c>
      <c r="C124" t="s">
        <v>209</v>
      </c>
      <c r="D124" t="s">
        <v>1133</v>
      </c>
      <c r="E124" t="s">
        <v>209</v>
      </c>
      <c r="F124" t="s">
        <v>1133</v>
      </c>
      <c r="G124" t="s">
        <v>182</v>
      </c>
    </row>
    <row r="125" spans="1:7" x14ac:dyDescent="0.3">
      <c r="A125" t="s">
        <v>1132</v>
      </c>
      <c r="B125" t="s">
        <v>1011</v>
      </c>
      <c r="C125" t="s">
        <v>209</v>
      </c>
      <c r="D125" t="s">
        <v>1131</v>
      </c>
      <c r="E125" t="s">
        <v>209</v>
      </c>
      <c r="F125" t="s">
        <v>1131</v>
      </c>
      <c r="G125" t="s">
        <v>390</v>
      </c>
    </row>
    <row r="126" spans="1:7" x14ac:dyDescent="0.3">
      <c r="A126" t="s">
        <v>1130</v>
      </c>
      <c r="B126" t="s">
        <v>1011</v>
      </c>
      <c r="C126" t="s">
        <v>209</v>
      </c>
      <c r="D126" t="s">
        <v>1129</v>
      </c>
      <c r="E126" t="s">
        <v>209</v>
      </c>
      <c r="F126" t="s">
        <v>1129</v>
      </c>
      <c r="G126" t="s">
        <v>390</v>
      </c>
    </row>
    <row r="127" spans="1:7" x14ac:dyDescent="0.3">
      <c r="A127" t="s">
        <v>1128</v>
      </c>
      <c r="B127" t="s">
        <v>1011</v>
      </c>
      <c r="C127" t="s">
        <v>209</v>
      </c>
      <c r="D127" t="s">
        <v>1127</v>
      </c>
      <c r="E127" t="s">
        <v>209</v>
      </c>
      <c r="F127" t="s">
        <v>1127</v>
      </c>
      <c r="G127" t="s">
        <v>390</v>
      </c>
    </row>
    <row r="128" spans="1:7" x14ac:dyDescent="0.3">
      <c r="A128" t="s">
        <v>1126</v>
      </c>
      <c r="B128" t="s">
        <v>1011</v>
      </c>
      <c r="C128" t="s">
        <v>209</v>
      </c>
      <c r="D128" t="s">
        <v>1125</v>
      </c>
      <c r="E128" t="s">
        <v>209</v>
      </c>
      <c r="F128" t="s">
        <v>1125</v>
      </c>
      <c r="G128" t="s">
        <v>182</v>
      </c>
    </row>
    <row r="129" spans="1:7" x14ac:dyDescent="0.3">
      <c r="A129" t="s">
        <v>1124</v>
      </c>
      <c r="B129" t="s">
        <v>1011</v>
      </c>
      <c r="C129" t="s">
        <v>209</v>
      </c>
      <c r="D129" t="s">
        <v>1123</v>
      </c>
      <c r="E129" t="s">
        <v>209</v>
      </c>
      <c r="F129" t="s">
        <v>1123</v>
      </c>
      <c r="G129" t="s">
        <v>182</v>
      </c>
    </row>
    <row r="130" spans="1:7" x14ac:dyDescent="0.3">
      <c r="A130" t="s">
        <v>1122</v>
      </c>
      <c r="B130" t="s">
        <v>1011</v>
      </c>
      <c r="C130" t="s">
        <v>209</v>
      </c>
      <c r="D130" t="s">
        <v>1121</v>
      </c>
      <c r="E130" t="s">
        <v>209</v>
      </c>
      <c r="F130" t="s">
        <v>1121</v>
      </c>
      <c r="G130" t="s">
        <v>182</v>
      </c>
    </row>
    <row r="131" spans="1:7" x14ac:dyDescent="0.3">
      <c r="A131" t="s">
        <v>1120</v>
      </c>
      <c r="B131" t="s">
        <v>1011</v>
      </c>
      <c r="C131" t="s">
        <v>209</v>
      </c>
      <c r="D131" t="s">
        <v>1119</v>
      </c>
      <c r="E131" t="s">
        <v>209</v>
      </c>
      <c r="F131" t="s">
        <v>1119</v>
      </c>
      <c r="G131" t="s">
        <v>182</v>
      </c>
    </row>
    <row r="132" spans="1:7" x14ac:dyDescent="0.3">
      <c r="A132" t="s">
        <v>1118</v>
      </c>
      <c r="B132" t="s">
        <v>1011</v>
      </c>
      <c r="C132" t="s">
        <v>209</v>
      </c>
      <c r="D132" t="s">
        <v>1117</v>
      </c>
      <c r="E132" t="s">
        <v>209</v>
      </c>
      <c r="F132" t="s">
        <v>1117</v>
      </c>
      <c r="G132" t="s">
        <v>182</v>
      </c>
    </row>
    <row r="133" spans="1:7" x14ac:dyDescent="0.3">
      <c r="A133" t="s">
        <v>1116</v>
      </c>
      <c r="B133" t="s">
        <v>1011</v>
      </c>
      <c r="C133" t="s">
        <v>209</v>
      </c>
      <c r="D133" t="s">
        <v>1115</v>
      </c>
      <c r="E133" t="s">
        <v>209</v>
      </c>
      <c r="F133" t="s">
        <v>1115</v>
      </c>
      <c r="G133" t="s">
        <v>182</v>
      </c>
    </row>
    <row r="134" spans="1:7" x14ac:dyDescent="0.3">
      <c r="A134" t="s">
        <v>1114</v>
      </c>
      <c r="B134" t="s">
        <v>1011</v>
      </c>
      <c r="C134" t="s">
        <v>209</v>
      </c>
      <c r="D134" t="s">
        <v>1113</v>
      </c>
      <c r="E134" t="s">
        <v>209</v>
      </c>
      <c r="F134" t="s">
        <v>1113</v>
      </c>
      <c r="G134" t="s">
        <v>182</v>
      </c>
    </row>
    <row r="135" spans="1:7" x14ac:dyDescent="0.3">
      <c r="A135" t="s">
        <v>1112</v>
      </c>
      <c r="B135" t="s">
        <v>1011</v>
      </c>
      <c r="C135" t="s">
        <v>209</v>
      </c>
      <c r="D135" t="s">
        <v>1111</v>
      </c>
      <c r="E135" t="s">
        <v>209</v>
      </c>
      <c r="F135" t="s">
        <v>1111</v>
      </c>
      <c r="G135" t="s">
        <v>182</v>
      </c>
    </row>
    <row r="136" spans="1:7" x14ac:dyDescent="0.3">
      <c r="A136" t="s">
        <v>1110</v>
      </c>
      <c r="B136" t="s">
        <v>1011</v>
      </c>
      <c r="C136" t="s">
        <v>209</v>
      </c>
      <c r="D136" t="s">
        <v>1109</v>
      </c>
      <c r="E136" t="s">
        <v>209</v>
      </c>
      <c r="F136" t="s">
        <v>1109</v>
      </c>
      <c r="G136" t="s">
        <v>182</v>
      </c>
    </row>
    <row r="137" spans="1:7" x14ac:dyDescent="0.3">
      <c r="A137" t="s">
        <v>1108</v>
      </c>
      <c r="B137" t="s">
        <v>1011</v>
      </c>
      <c r="C137" t="s">
        <v>209</v>
      </c>
      <c r="D137" t="s">
        <v>1107</v>
      </c>
      <c r="E137" t="s">
        <v>209</v>
      </c>
      <c r="F137" t="s">
        <v>1107</v>
      </c>
      <c r="G137" t="s">
        <v>182</v>
      </c>
    </row>
    <row r="138" spans="1:7" x14ac:dyDescent="0.3">
      <c r="A138" t="s">
        <v>1106</v>
      </c>
      <c r="B138" t="s">
        <v>1011</v>
      </c>
      <c r="C138" t="s">
        <v>200</v>
      </c>
      <c r="D138" t="s">
        <v>1105</v>
      </c>
      <c r="E138" t="s">
        <v>200</v>
      </c>
      <c r="F138" t="s">
        <v>1105</v>
      </c>
      <c r="G138" t="s">
        <v>1102</v>
      </c>
    </row>
    <row r="139" spans="1:7" x14ac:dyDescent="0.3">
      <c r="A139" t="s">
        <v>1104</v>
      </c>
      <c r="B139" t="s">
        <v>1011</v>
      </c>
      <c r="C139" t="s">
        <v>200</v>
      </c>
      <c r="D139" t="s">
        <v>1103</v>
      </c>
      <c r="E139" t="s">
        <v>200</v>
      </c>
      <c r="F139" t="s">
        <v>1103</v>
      </c>
      <c r="G139" t="s">
        <v>1102</v>
      </c>
    </row>
    <row r="140" spans="1:7" x14ac:dyDescent="0.3">
      <c r="A140" t="s">
        <v>1101</v>
      </c>
      <c r="B140" t="s">
        <v>1011</v>
      </c>
      <c r="C140" t="s">
        <v>317</v>
      </c>
      <c r="D140" t="s">
        <v>1100</v>
      </c>
      <c r="E140" t="s">
        <v>317</v>
      </c>
      <c r="F140" t="s">
        <v>1100</v>
      </c>
      <c r="G140" t="s">
        <v>1099</v>
      </c>
    </row>
    <row r="141" spans="1:7" x14ac:dyDescent="0.3">
      <c r="A141" t="s">
        <v>1098</v>
      </c>
      <c r="B141" t="s">
        <v>1011</v>
      </c>
      <c r="C141" t="s">
        <v>16</v>
      </c>
      <c r="D141" t="s">
        <v>1097</v>
      </c>
      <c r="E141" t="s">
        <v>16</v>
      </c>
      <c r="F141" t="s">
        <v>1097</v>
      </c>
      <c r="G141" t="s">
        <v>1096</v>
      </c>
    </row>
    <row r="142" spans="1:7" x14ac:dyDescent="0.3">
      <c r="A142" t="s">
        <v>1095</v>
      </c>
      <c r="B142" t="s">
        <v>1011</v>
      </c>
      <c r="C142" t="s">
        <v>125</v>
      </c>
      <c r="D142" t="s">
        <v>1094</v>
      </c>
      <c r="E142" t="s">
        <v>125</v>
      </c>
      <c r="F142" t="s">
        <v>1094</v>
      </c>
      <c r="G142" t="s">
        <v>500</v>
      </c>
    </row>
    <row r="143" spans="1:7" x14ac:dyDescent="0.3">
      <c r="A143" t="s">
        <v>1093</v>
      </c>
      <c r="B143" t="s">
        <v>1011</v>
      </c>
      <c r="C143" t="s">
        <v>125</v>
      </c>
      <c r="D143" t="s">
        <v>1092</v>
      </c>
      <c r="E143" t="s">
        <v>125</v>
      </c>
      <c r="F143" t="s">
        <v>1092</v>
      </c>
      <c r="G143" t="s">
        <v>374</v>
      </c>
    </row>
    <row r="144" spans="1:7" x14ac:dyDescent="0.3">
      <c r="A144" t="s">
        <v>1091</v>
      </c>
      <c r="B144" t="s">
        <v>1011</v>
      </c>
      <c r="C144" t="s">
        <v>125</v>
      </c>
      <c r="D144" t="s">
        <v>1090</v>
      </c>
      <c r="E144" t="s">
        <v>125</v>
      </c>
      <c r="F144" t="s">
        <v>1090</v>
      </c>
      <c r="G144" t="s">
        <v>50</v>
      </c>
    </row>
    <row r="145" spans="1:7" x14ac:dyDescent="0.3">
      <c r="A145" t="s">
        <v>1089</v>
      </c>
      <c r="B145" t="s">
        <v>1011</v>
      </c>
      <c r="C145" t="s">
        <v>125</v>
      </c>
      <c r="D145" t="s">
        <v>1088</v>
      </c>
      <c r="E145" t="s">
        <v>125</v>
      </c>
      <c r="F145" t="s">
        <v>1088</v>
      </c>
      <c r="G145" t="s">
        <v>58</v>
      </c>
    </row>
    <row r="146" spans="1:7" x14ac:dyDescent="0.3">
      <c r="A146" t="s">
        <v>1087</v>
      </c>
      <c r="B146" t="s">
        <v>1011</v>
      </c>
      <c r="C146" t="s">
        <v>109</v>
      </c>
      <c r="D146" t="s">
        <v>1086</v>
      </c>
      <c r="E146" t="s">
        <v>109</v>
      </c>
      <c r="F146" t="s">
        <v>1086</v>
      </c>
      <c r="G146" t="s">
        <v>168</v>
      </c>
    </row>
    <row r="147" spans="1:7" x14ac:dyDescent="0.3">
      <c r="A147" t="s">
        <v>1085</v>
      </c>
      <c r="B147" t="s">
        <v>1011</v>
      </c>
      <c r="C147" t="s">
        <v>209</v>
      </c>
      <c r="D147" t="s">
        <v>1084</v>
      </c>
      <c r="E147" t="s">
        <v>209</v>
      </c>
      <c r="F147" t="s">
        <v>1084</v>
      </c>
      <c r="G147" t="s">
        <v>171</v>
      </c>
    </row>
    <row r="148" spans="1:7" x14ac:dyDescent="0.3">
      <c r="A148" t="s">
        <v>1083</v>
      </c>
      <c r="B148" t="s">
        <v>1011</v>
      </c>
      <c r="C148" t="s">
        <v>209</v>
      </c>
      <c r="D148" t="s">
        <v>1082</v>
      </c>
      <c r="E148" t="s">
        <v>209</v>
      </c>
      <c r="F148" t="s">
        <v>1082</v>
      </c>
      <c r="G148" t="s">
        <v>182</v>
      </c>
    </row>
    <row r="149" spans="1:7" x14ac:dyDescent="0.3">
      <c r="A149" t="s">
        <v>1081</v>
      </c>
      <c r="B149" t="s">
        <v>1011</v>
      </c>
      <c r="C149" t="s">
        <v>373</v>
      </c>
      <c r="D149" t="s">
        <v>1080</v>
      </c>
      <c r="E149" t="s">
        <v>200</v>
      </c>
      <c r="F149" t="s">
        <v>1079</v>
      </c>
      <c r="G149" t="s">
        <v>182</v>
      </c>
    </row>
    <row r="150" spans="1:7" x14ac:dyDescent="0.3">
      <c r="A150" t="s">
        <v>1078</v>
      </c>
      <c r="B150" t="s">
        <v>1011</v>
      </c>
      <c r="C150" t="s">
        <v>214</v>
      </c>
      <c r="D150" t="s">
        <v>1077</v>
      </c>
      <c r="E150" t="s">
        <v>214</v>
      </c>
      <c r="F150" t="s">
        <v>1077</v>
      </c>
      <c r="G150" t="s">
        <v>216</v>
      </c>
    </row>
    <row r="151" spans="1:7" x14ac:dyDescent="0.3">
      <c r="A151" t="s">
        <v>1076</v>
      </c>
      <c r="B151" t="s">
        <v>1011</v>
      </c>
      <c r="C151" t="s">
        <v>214</v>
      </c>
      <c r="D151" t="s">
        <v>1075</v>
      </c>
      <c r="E151" t="s">
        <v>214</v>
      </c>
      <c r="F151" t="s">
        <v>1075</v>
      </c>
      <c r="G151" t="s">
        <v>423</v>
      </c>
    </row>
    <row r="152" spans="1:7" x14ac:dyDescent="0.3">
      <c r="A152" t="s">
        <v>1074</v>
      </c>
      <c r="B152" t="s">
        <v>1011</v>
      </c>
      <c r="C152" t="s">
        <v>214</v>
      </c>
      <c r="D152" t="s">
        <v>1053</v>
      </c>
      <c r="E152" t="s">
        <v>214</v>
      </c>
      <c r="F152" t="s">
        <v>1053</v>
      </c>
      <c r="G152" t="s">
        <v>390</v>
      </c>
    </row>
    <row r="153" spans="1:7" x14ac:dyDescent="0.3">
      <c r="A153" t="s">
        <v>1073</v>
      </c>
      <c r="B153" t="s">
        <v>1011</v>
      </c>
      <c r="C153" t="s">
        <v>214</v>
      </c>
      <c r="D153" t="s">
        <v>1072</v>
      </c>
      <c r="E153" t="s">
        <v>214</v>
      </c>
      <c r="F153" t="s">
        <v>1072</v>
      </c>
      <c r="G153" t="s">
        <v>423</v>
      </c>
    </row>
    <row r="154" spans="1:7" x14ac:dyDescent="0.3">
      <c r="A154" t="s">
        <v>1071</v>
      </c>
      <c r="B154" t="s">
        <v>1011</v>
      </c>
      <c r="C154" t="s">
        <v>214</v>
      </c>
      <c r="D154" t="s">
        <v>1070</v>
      </c>
      <c r="E154" t="s">
        <v>214</v>
      </c>
      <c r="F154" t="s">
        <v>1070</v>
      </c>
      <c r="G154" t="s">
        <v>423</v>
      </c>
    </row>
    <row r="155" spans="1:7" x14ac:dyDescent="0.3">
      <c r="A155" t="s">
        <v>1069</v>
      </c>
      <c r="B155" t="s">
        <v>1011</v>
      </c>
      <c r="C155" t="s">
        <v>214</v>
      </c>
      <c r="D155" t="s">
        <v>1068</v>
      </c>
      <c r="E155" t="s">
        <v>214</v>
      </c>
      <c r="F155" t="s">
        <v>1068</v>
      </c>
      <c r="G155" t="s">
        <v>423</v>
      </c>
    </row>
    <row r="156" spans="1:7" x14ac:dyDescent="0.3">
      <c r="A156" t="s">
        <v>1067</v>
      </c>
      <c r="B156" t="s">
        <v>1011</v>
      </c>
      <c r="C156" t="s">
        <v>1045</v>
      </c>
      <c r="D156" t="s">
        <v>1066</v>
      </c>
      <c r="E156" t="s">
        <v>1045</v>
      </c>
      <c r="F156" t="s">
        <v>1066</v>
      </c>
      <c r="G156" t="s">
        <v>423</v>
      </c>
    </row>
    <row r="157" spans="1:7" x14ac:dyDescent="0.3">
      <c r="A157" t="s">
        <v>1065</v>
      </c>
      <c r="B157" t="s">
        <v>1011</v>
      </c>
      <c r="C157" t="s">
        <v>209</v>
      </c>
      <c r="D157" t="s">
        <v>1064</v>
      </c>
      <c r="E157" t="s">
        <v>209</v>
      </c>
      <c r="F157" t="s">
        <v>1064</v>
      </c>
      <c r="G157" t="s">
        <v>390</v>
      </c>
    </row>
    <row r="158" spans="1:7" x14ac:dyDescent="0.3">
      <c r="A158" t="s">
        <v>1063</v>
      </c>
      <c r="B158" t="s">
        <v>1011</v>
      </c>
      <c r="C158" t="s">
        <v>184</v>
      </c>
      <c r="D158" t="s">
        <v>1062</v>
      </c>
      <c r="E158" t="s">
        <v>184</v>
      </c>
      <c r="F158" t="s">
        <v>1062</v>
      </c>
      <c r="G158" t="s">
        <v>216</v>
      </c>
    </row>
    <row r="159" spans="1:7" x14ac:dyDescent="0.3">
      <c r="A159" t="s">
        <v>1061</v>
      </c>
      <c r="B159" t="s">
        <v>1011</v>
      </c>
      <c r="C159" t="s">
        <v>214</v>
      </c>
      <c r="D159" t="s">
        <v>1060</v>
      </c>
      <c r="E159" t="s">
        <v>214</v>
      </c>
      <c r="F159" t="s">
        <v>1060</v>
      </c>
      <c r="G159" t="s">
        <v>1059</v>
      </c>
    </row>
    <row r="160" spans="1:7" x14ac:dyDescent="0.3">
      <c r="A160" t="s">
        <v>1058</v>
      </c>
      <c r="B160" t="s">
        <v>1011</v>
      </c>
      <c r="C160" t="s">
        <v>214</v>
      </c>
      <c r="D160" t="s">
        <v>1057</v>
      </c>
      <c r="E160" t="s">
        <v>214</v>
      </c>
      <c r="F160" t="s">
        <v>1057</v>
      </c>
      <c r="G160" t="s">
        <v>423</v>
      </c>
    </row>
    <row r="161" spans="1:7" x14ac:dyDescent="0.3">
      <c r="A161" t="s">
        <v>1056</v>
      </c>
      <c r="B161" t="s">
        <v>1011</v>
      </c>
      <c r="C161" t="s">
        <v>214</v>
      </c>
      <c r="D161" t="s">
        <v>1055</v>
      </c>
      <c r="E161" t="s">
        <v>214</v>
      </c>
      <c r="F161" t="s">
        <v>1055</v>
      </c>
      <c r="G161" t="s">
        <v>593</v>
      </c>
    </row>
    <row r="162" spans="1:7" x14ac:dyDescent="0.3">
      <c r="A162" t="s">
        <v>1054</v>
      </c>
      <c r="B162" t="s">
        <v>1011</v>
      </c>
      <c r="C162" t="s">
        <v>214</v>
      </c>
      <c r="D162" t="s">
        <v>1053</v>
      </c>
      <c r="E162" t="s">
        <v>214</v>
      </c>
      <c r="F162" t="s">
        <v>1053</v>
      </c>
      <c r="G162" t="s">
        <v>45</v>
      </c>
    </row>
    <row r="163" spans="1:7" x14ac:dyDescent="0.3">
      <c r="A163" t="s">
        <v>1052</v>
      </c>
      <c r="B163" t="s">
        <v>1011</v>
      </c>
      <c r="C163" t="s">
        <v>214</v>
      </c>
      <c r="D163" t="s">
        <v>1051</v>
      </c>
      <c r="E163" t="s">
        <v>214</v>
      </c>
      <c r="F163" t="s">
        <v>1051</v>
      </c>
      <c r="G163" t="s">
        <v>390</v>
      </c>
    </row>
    <row r="164" spans="1:7" x14ac:dyDescent="0.3">
      <c r="A164" t="s">
        <v>1050</v>
      </c>
      <c r="B164" t="s">
        <v>1011</v>
      </c>
      <c r="C164" t="s">
        <v>214</v>
      </c>
      <c r="D164" t="s">
        <v>1049</v>
      </c>
      <c r="E164" t="s">
        <v>214</v>
      </c>
      <c r="F164" t="s">
        <v>1049</v>
      </c>
      <c r="G164" t="s">
        <v>593</v>
      </c>
    </row>
    <row r="165" spans="1:7" x14ac:dyDescent="0.3">
      <c r="A165" t="s">
        <v>1048</v>
      </c>
      <c r="B165" t="s">
        <v>1011</v>
      </c>
      <c r="C165" t="s">
        <v>214</v>
      </c>
      <c r="D165" t="s">
        <v>1047</v>
      </c>
      <c r="E165" t="s">
        <v>214</v>
      </c>
      <c r="F165" t="s">
        <v>1047</v>
      </c>
      <c r="G165" t="s">
        <v>423</v>
      </c>
    </row>
    <row r="166" spans="1:7" x14ac:dyDescent="0.3">
      <c r="A166" t="s">
        <v>1046</v>
      </c>
      <c r="B166" t="s">
        <v>1011</v>
      </c>
      <c r="C166" t="s">
        <v>1045</v>
      </c>
      <c r="D166" t="s">
        <v>1044</v>
      </c>
      <c r="E166" t="s">
        <v>1045</v>
      </c>
      <c r="F166" t="s">
        <v>1044</v>
      </c>
      <c r="G166" t="s">
        <v>171</v>
      </c>
    </row>
    <row r="167" spans="1:7" x14ac:dyDescent="0.3">
      <c r="A167" t="s">
        <v>1043</v>
      </c>
      <c r="B167" t="s">
        <v>1011</v>
      </c>
      <c r="C167" t="s">
        <v>100</v>
      </c>
      <c r="D167" t="s">
        <v>1042</v>
      </c>
      <c r="E167" t="s">
        <v>100</v>
      </c>
      <c r="F167" t="s">
        <v>1042</v>
      </c>
      <c r="G167" t="s">
        <v>390</v>
      </c>
    </row>
    <row r="168" spans="1:7" x14ac:dyDescent="0.3">
      <c r="A168" t="s">
        <v>1041</v>
      </c>
      <c r="B168" t="s">
        <v>1011</v>
      </c>
      <c r="C168" t="s">
        <v>100</v>
      </c>
      <c r="D168" t="s">
        <v>1040</v>
      </c>
      <c r="E168" t="s">
        <v>100</v>
      </c>
      <c r="F168" t="s">
        <v>1040</v>
      </c>
      <c r="G168" t="s">
        <v>390</v>
      </c>
    </row>
    <row r="169" spans="1:7" x14ac:dyDescent="0.3">
      <c r="A169" t="s">
        <v>1039</v>
      </c>
      <c r="B169" t="s">
        <v>1011</v>
      </c>
      <c r="C169" t="s">
        <v>214</v>
      </c>
      <c r="D169" t="s">
        <v>1038</v>
      </c>
      <c r="E169" t="s">
        <v>214</v>
      </c>
      <c r="F169" t="s">
        <v>1038</v>
      </c>
      <c r="G169" t="s">
        <v>45</v>
      </c>
    </row>
    <row r="170" spans="1:7" x14ac:dyDescent="0.3">
      <c r="A170" t="s">
        <v>1037</v>
      </c>
      <c r="B170" t="s">
        <v>1011</v>
      </c>
      <c r="C170" t="s">
        <v>214</v>
      </c>
      <c r="D170" t="s">
        <v>1036</v>
      </c>
      <c r="E170" t="s">
        <v>214</v>
      </c>
      <c r="F170" t="s">
        <v>1036</v>
      </c>
      <c r="G170" t="s">
        <v>45</v>
      </c>
    </row>
    <row r="171" spans="1:7" x14ac:dyDescent="0.3">
      <c r="A171" t="s">
        <v>1035</v>
      </c>
      <c r="B171" t="s">
        <v>1011</v>
      </c>
      <c r="C171" t="s">
        <v>214</v>
      </c>
      <c r="D171" t="s">
        <v>1034</v>
      </c>
      <c r="E171" t="s">
        <v>214</v>
      </c>
      <c r="F171" t="s">
        <v>1034</v>
      </c>
      <c r="G171" t="s">
        <v>45</v>
      </c>
    </row>
    <row r="172" spans="1:7" x14ac:dyDescent="0.3">
      <c r="A172" t="s">
        <v>1033</v>
      </c>
      <c r="B172" t="s">
        <v>1011</v>
      </c>
      <c r="C172" t="s">
        <v>214</v>
      </c>
      <c r="D172" t="s">
        <v>1032</v>
      </c>
      <c r="E172" t="s">
        <v>214</v>
      </c>
      <c r="F172" t="s">
        <v>1032</v>
      </c>
      <c r="G172" t="s">
        <v>45</v>
      </c>
    </row>
    <row r="173" spans="1:7" x14ac:dyDescent="0.3">
      <c r="A173" t="s">
        <v>1031</v>
      </c>
      <c r="B173" t="s">
        <v>1011</v>
      </c>
      <c r="C173" t="s">
        <v>214</v>
      </c>
      <c r="D173" t="s">
        <v>1030</v>
      </c>
      <c r="E173" t="s">
        <v>214</v>
      </c>
      <c r="F173" t="s">
        <v>1030</v>
      </c>
      <c r="G173" t="s">
        <v>45</v>
      </c>
    </row>
    <row r="174" spans="1:7" x14ac:dyDescent="0.3">
      <c r="A174" t="s">
        <v>1029</v>
      </c>
      <c r="B174" t="s">
        <v>1011</v>
      </c>
      <c r="C174" t="s">
        <v>214</v>
      </c>
      <c r="D174" t="s">
        <v>1028</v>
      </c>
      <c r="E174" t="s">
        <v>214</v>
      </c>
      <c r="F174" t="s">
        <v>1028</v>
      </c>
      <c r="G174" t="s">
        <v>45</v>
      </c>
    </row>
    <row r="175" spans="1:7" x14ac:dyDescent="0.3">
      <c r="A175" t="s">
        <v>1027</v>
      </c>
      <c r="B175" t="s">
        <v>1011</v>
      </c>
      <c r="C175" t="s">
        <v>214</v>
      </c>
      <c r="D175" t="s">
        <v>1026</v>
      </c>
      <c r="E175" t="s">
        <v>214</v>
      </c>
      <c r="F175" t="s">
        <v>1026</v>
      </c>
      <c r="G175" t="s">
        <v>45</v>
      </c>
    </row>
    <row r="176" spans="1:7" x14ac:dyDescent="0.3">
      <c r="A176" t="s">
        <v>1025</v>
      </c>
      <c r="B176" t="s">
        <v>1011</v>
      </c>
      <c r="C176" t="s">
        <v>214</v>
      </c>
      <c r="D176" t="s">
        <v>1024</v>
      </c>
      <c r="E176" t="s">
        <v>214</v>
      </c>
      <c r="F176" t="s">
        <v>1024</v>
      </c>
      <c r="G176" t="s">
        <v>45</v>
      </c>
    </row>
    <row r="177" spans="1:7" x14ac:dyDescent="0.3">
      <c r="A177" t="s">
        <v>1023</v>
      </c>
      <c r="B177" t="s">
        <v>1011</v>
      </c>
      <c r="C177" t="s">
        <v>214</v>
      </c>
      <c r="D177" t="s">
        <v>1022</v>
      </c>
      <c r="E177" t="s">
        <v>214</v>
      </c>
      <c r="F177" t="s">
        <v>1022</v>
      </c>
      <c r="G177" t="s">
        <v>45</v>
      </c>
    </row>
    <row r="178" spans="1:7" x14ac:dyDescent="0.3">
      <c r="A178" t="s">
        <v>1021</v>
      </c>
      <c r="B178" t="s">
        <v>1011</v>
      </c>
      <c r="C178" t="s">
        <v>214</v>
      </c>
      <c r="D178" t="s">
        <v>1020</v>
      </c>
      <c r="E178" t="s">
        <v>214</v>
      </c>
      <c r="F178" t="s">
        <v>1020</v>
      </c>
      <c r="G178" t="s">
        <v>45</v>
      </c>
    </row>
    <row r="179" spans="1:7" x14ac:dyDescent="0.3">
      <c r="A179" t="s">
        <v>1019</v>
      </c>
      <c r="B179" t="s">
        <v>1011</v>
      </c>
      <c r="C179" t="s">
        <v>214</v>
      </c>
      <c r="D179" t="s">
        <v>1018</v>
      </c>
      <c r="E179" t="s">
        <v>214</v>
      </c>
      <c r="F179" t="s">
        <v>1018</v>
      </c>
      <c r="G179" t="s">
        <v>45</v>
      </c>
    </row>
    <row r="180" spans="1:7" x14ac:dyDescent="0.3">
      <c r="A180" t="s">
        <v>1017</v>
      </c>
      <c r="B180" t="s">
        <v>1011</v>
      </c>
      <c r="C180" t="s">
        <v>229</v>
      </c>
      <c r="D180" t="s">
        <v>1016</v>
      </c>
      <c r="E180" t="s">
        <v>229</v>
      </c>
      <c r="F180" t="s">
        <v>1016</v>
      </c>
      <c r="G180" t="s">
        <v>45</v>
      </c>
    </row>
    <row r="181" spans="1:7" x14ac:dyDescent="0.3">
      <c r="A181" t="s">
        <v>1015</v>
      </c>
      <c r="B181" t="s">
        <v>1011</v>
      </c>
      <c r="C181" t="s">
        <v>229</v>
      </c>
      <c r="D181" t="s">
        <v>1013</v>
      </c>
      <c r="E181" t="s">
        <v>229</v>
      </c>
      <c r="F181" t="s">
        <v>1013</v>
      </c>
      <c r="G181" t="s">
        <v>45</v>
      </c>
    </row>
    <row r="182" spans="1:7" x14ac:dyDescent="0.3">
      <c r="A182" t="s">
        <v>1014</v>
      </c>
      <c r="B182" t="s">
        <v>1011</v>
      </c>
      <c r="C182" t="s">
        <v>229</v>
      </c>
      <c r="D182" t="s">
        <v>1013</v>
      </c>
      <c r="E182" t="s">
        <v>229</v>
      </c>
      <c r="F182" t="s">
        <v>1013</v>
      </c>
      <c r="G182" t="s">
        <v>45</v>
      </c>
    </row>
    <row r="183" spans="1:7" x14ac:dyDescent="0.3">
      <c r="A183" t="s">
        <v>1012</v>
      </c>
      <c r="B183" t="s">
        <v>1011</v>
      </c>
      <c r="C183" t="s">
        <v>125</v>
      </c>
      <c r="D183" t="s">
        <v>1010</v>
      </c>
      <c r="E183" t="s">
        <v>125</v>
      </c>
      <c r="F183" t="s">
        <v>1010</v>
      </c>
      <c r="G183" t="s">
        <v>45</v>
      </c>
    </row>
  </sheetData>
  <autoFilter ref="A1:G183" xr:uid="{00000000-0001-0000-00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62FB-DA4E-4F28-9666-55B6D69CFACC}">
  <sheetPr>
    <tabColor theme="9" tint="0.79998168889431442"/>
  </sheetPr>
  <dimension ref="A1:G75"/>
  <sheetViews>
    <sheetView workbookViewId="0">
      <selection activeCell="C18" sqref="C18"/>
    </sheetView>
  </sheetViews>
  <sheetFormatPr defaultRowHeight="14.4" x14ac:dyDescent="0.3"/>
  <cols>
    <col min="1" max="1" width="80.109375" bestFit="1" customWidth="1"/>
    <col min="2" max="2" width="8.21875" bestFit="1" customWidth="1"/>
    <col min="3" max="3" width="22.44140625" bestFit="1" customWidth="1"/>
    <col min="4" max="4" width="87.88671875" bestFit="1" customWidth="1"/>
    <col min="5" max="5" width="40" bestFit="1" customWidth="1"/>
    <col min="6" max="6" width="87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1009</v>
      </c>
      <c r="B2" t="s">
        <v>582</v>
      </c>
      <c r="C2" t="s">
        <v>16</v>
      </c>
      <c r="D2" t="s">
        <v>951</v>
      </c>
      <c r="E2" t="s">
        <v>16</v>
      </c>
      <c r="F2" t="s">
        <v>951</v>
      </c>
      <c r="G2" t="s">
        <v>500</v>
      </c>
    </row>
    <row r="3" spans="1:7" x14ac:dyDescent="0.3">
      <c r="A3" t="s">
        <v>1008</v>
      </c>
      <c r="B3" t="s">
        <v>582</v>
      </c>
      <c r="C3" t="s">
        <v>125</v>
      </c>
      <c r="D3" t="s">
        <v>1007</v>
      </c>
      <c r="E3" t="s">
        <v>125</v>
      </c>
      <c r="F3" t="s">
        <v>1007</v>
      </c>
      <c r="G3" t="s">
        <v>500</v>
      </c>
    </row>
    <row r="4" spans="1:7" x14ac:dyDescent="0.3">
      <c r="A4" t="s">
        <v>1006</v>
      </c>
      <c r="B4" t="s">
        <v>582</v>
      </c>
      <c r="C4" t="s">
        <v>125</v>
      </c>
      <c r="D4" t="s">
        <v>1005</v>
      </c>
      <c r="E4" t="s">
        <v>125</v>
      </c>
      <c r="F4" t="s">
        <v>1005</v>
      </c>
      <c r="G4" t="s">
        <v>45</v>
      </c>
    </row>
    <row r="5" spans="1:7" x14ac:dyDescent="0.3">
      <c r="A5" t="s">
        <v>1004</v>
      </c>
      <c r="B5" t="s">
        <v>582</v>
      </c>
      <c r="C5" t="s">
        <v>16</v>
      </c>
      <c r="D5" t="s">
        <v>957</v>
      </c>
      <c r="E5" t="s">
        <v>16</v>
      </c>
      <c r="F5" t="s">
        <v>957</v>
      </c>
      <c r="G5" t="s">
        <v>847</v>
      </c>
    </row>
    <row r="6" spans="1:7" x14ac:dyDescent="0.3">
      <c r="A6" t="s">
        <v>1003</v>
      </c>
      <c r="B6" t="s">
        <v>582</v>
      </c>
      <c r="C6" t="s">
        <v>16</v>
      </c>
      <c r="D6" t="s">
        <v>959</v>
      </c>
      <c r="E6" t="s">
        <v>16</v>
      </c>
      <c r="F6" t="s">
        <v>959</v>
      </c>
      <c r="G6" t="s">
        <v>127</v>
      </c>
    </row>
    <row r="7" spans="1:7" x14ac:dyDescent="0.3">
      <c r="A7" t="s">
        <v>1002</v>
      </c>
      <c r="B7" t="s">
        <v>582</v>
      </c>
      <c r="C7" t="s">
        <v>177</v>
      </c>
      <c r="D7" t="s">
        <v>1001</v>
      </c>
      <c r="E7" t="s">
        <v>177</v>
      </c>
      <c r="F7" t="s">
        <v>1001</v>
      </c>
      <c r="G7" t="s">
        <v>175</v>
      </c>
    </row>
    <row r="8" spans="1:7" x14ac:dyDescent="0.3">
      <c r="A8" t="s">
        <v>1000</v>
      </c>
      <c r="B8" t="s">
        <v>582</v>
      </c>
      <c r="C8" t="s">
        <v>177</v>
      </c>
      <c r="D8" t="s">
        <v>999</v>
      </c>
      <c r="E8" t="s">
        <v>177</v>
      </c>
      <c r="F8" t="s">
        <v>999</v>
      </c>
      <c r="G8" t="s">
        <v>171</v>
      </c>
    </row>
    <row r="9" spans="1:7" x14ac:dyDescent="0.3">
      <c r="A9" t="s">
        <v>998</v>
      </c>
      <c r="B9" t="s">
        <v>582</v>
      </c>
      <c r="C9" t="s">
        <v>109</v>
      </c>
      <c r="D9" t="s">
        <v>933</v>
      </c>
      <c r="E9" t="s">
        <v>109</v>
      </c>
      <c r="F9" t="s">
        <v>933</v>
      </c>
      <c r="G9" t="s">
        <v>171</v>
      </c>
    </row>
    <row r="10" spans="1:7" x14ac:dyDescent="0.3">
      <c r="A10" t="s">
        <v>997</v>
      </c>
      <c r="B10" t="s">
        <v>582</v>
      </c>
      <c r="C10" t="s">
        <v>209</v>
      </c>
      <c r="D10" t="s">
        <v>996</v>
      </c>
      <c r="E10" t="s">
        <v>209</v>
      </c>
      <c r="F10" t="s">
        <v>996</v>
      </c>
      <c r="G10" t="s">
        <v>45</v>
      </c>
    </row>
    <row r="11" spans="1:7" x14ac:dyDescent="0.3">
      <c r="A11" t="s">
        <v>995</v>
      </c>
      <c r="B11" t="s">
        <v>582</v>
      </c>
      <c r="C11" t="s">
        <v>209</v>
      </c>
      <c r="D11" t="s">
        <v>994</v>
      </c>
      <c r="E11" t="s">
        <v>209</v>
      </c>
      <c r="F11" t="s">
        <v>994</v>
      </c>
      <c r="G11" t="s">
        <v>45</v>
      </c>
    </row>
    <row r="12" spans="1:7" x14ac:dyDescent="0.3">
      <c r="A12" t="s">
        <v>993</v>
      </c>
      <c r="B12" t="s">
        <v>582</v>
      </c>
      <c r="C12" t="s">
        <v>209</v>
      </c>
      <c r="D12" t="s">
        <v>992</v>
      </c>
      <c r="E12" t="s">
        <v>209</v>
      </c>
      <c r="F12" t="s">
        <v>992</v>
      </c>
      <c r="G12" t="s">
        <v>45</v>
      </c>
    </row>
    <row r="13" spans="1:7" x14ac:dyDescent="0.3">
      <c r="A13" t="s">
        <v>991</v>
      </c>
      <c r="B13" t="s">
        <v>582</v>
      </c>
      <c r="C13" t="s">
        <v>209</v>
      </c>
      <c r="D13" t="s">
        <v>990</v>
      </c>
      <c r="E13" t="s">
        <v>209</v>
      </c>
      <c r="F13" t="s">
        <v>990</v>
      </c>
      <c r="G13" t="s">
        <v>171</v>
      </c>
    </row>
    <row r="14" spans="1:7" x14ac:dyDescent="0.3">
      <c r="A14" t="s">
        <v>989</v>
      </c>
      <c r="B14" t="s">
        <v>582</v>
      </c>
      <c r="C14" t="s">
        <v>209</v>
      </c>
      <c r="D14" t="s">
        <v>988</v>
      </c>
      <c r="E14" t="s">
        <v>209</v>
      </c>
      <c r="F14" t="s">
        <v>988</v>
      </c>
      <c r="G14" t="s">
        <v>171</v>
      </c>
    </row>
    <row r="15" spans="1:7" x14ac:dyDescent="0.3">
      <c r="A15" t="s">
        <v>987</v>
      </c>
      <c r="B15" t="s">
        <v>582</v>
      </c>
      <c r="C15" t="s">
        <v>16</v>
      </c>
      <c r="D15" t="s">
        <v>975</v>
      </c>
      <c r="E15" t="s">
        <v>16</v>
      </c>
      <c r="F15" t="s">
        <v>975</v>
      </c>
      <c r="G15" t="s">
        <v>974</v>
      </c>
    </row>
    <row r="16" spans="1:7" x14ac:dyDescent="0.3">
      <c r="A16" t="s">
        <v>986</v>
      </c>
      <c r="B16" t="s">
        <v>582</v>
      </c>
      <c r="C16" t="s">
        <v>209</v>
      </c>
      <c r="D16" t="s">
        <v>985</v>
      </c>
      <c r="E16" t="s">
        <v>209</v>
      </c>
      <c r="F16" t="s">
        <v>985</v>
      </c>
      <c r="G16" t="s">
        <v>45</v>
      </c>
    </row>
    <row r="17" spans="1:7" x14ac:dyDescent="0.3">
      <c r="A17" t="s">
        <v>984</v>
      </c>
      <c r="B17" t="s">
        <v>582</v>
      </c>
      <c r="C17" t="s">
        <v>8</v>
      </c>
      <c r="D17" t="s">
        <v>983</v>
      </c>
      <c r="E17" t="s">
        <v>8</v>
      </c>
      <c r="F17" t="s">
        <v>983</v>
      </c>
      <c r="G17" t="s">
        <v>182</v>
      </c>
    </row>
    <row r="18" spans="1:7" x14ac:dyDescent="0.3">
      <c r="A18" t="s">
        <v>982</v>
      </c>
      <c r="B18" t="s">
        <v>582</v>
      </c>
      <c r="C18" t="s">
        <v>8</v>
      </c>
      <c r="D18" t="s">
        <v>981</v>
      </c>
      <c r="E18" t="s">
        <v>8</v>
      </c>
      <c r="F18" t="s">
        <v>981</v>
      </c>
      <c r="G18" t="s">
        <v>27</v>
      </c>
    </row>
    <row r="19" spans="1:7" x14ac:dyDescent="0.3">
      <c r="A19" t="s">
        <v>980</v>
      </c>
      <c r="B19" t="s">
        <v>582</v>
      </c>
      <c r="C19" t="s">
        <v>8</v>
      </c>
      <c r="D19" t="s">
        <v>979</v>
      </c>
      <c r="E19" t="s">
        <v>8</v>
      </c>
      <c r="F19" t="s">
        <v>979</v>
      </c>
      <c r="G19" t="s">
        <v>260</v>
      </c>
    </row>
    <row r="20" spans="1:7" x14ac:dyDescent="0.3">
      <c r="A20" t="s">
        <v>978</v>
      </c>
      <c r="B20" t="s">
        <v>582</v>
      </c>
      <c r="C20" t="s">
        <v>16</v>
      </c>
      <c r="D20" t="s">
        <v>977</v>
      </c>
      <c r="E20" t="s">
        <v>16</v>
      </c>
      <c r="F20" t="s">
        <v>977</v>
      </c>
      <c r="G20" t="s">
        <v>782</v>
      </c>
    </row>
    <row r="21" spans="1:7" x14ac:dyDescent="0.3">
      <c r="A21" t="s">
        <v>976</v>
      </c>
      <c r="B21" t="s">
        <v>582</v>
      </c>
      <c r="C21" t="s">
        <v>16</v>
      </c>
      <c r="D21" t="s">
        <v>975</v>
      </c>
      <c r="E21" t="s">
        <v>16</v>
      </c>
      <c r="F21" t="s">
        <v>975</v>
      </c>
      <c r="G21" t="s">
        <v>974</v>
      </c>
    </row>
    <row r="22" spans="1:7" x14ac:dyDescent="0.3">
      <c r="A22" t="s">
        <v>973</v>
      </c>
      <c r="B22" t="s">
        <v>582</v>
      </c>
      <c r="C22" t="s">
        <v>16</v>
      </c>
      <c r="D22" t="s">
        <v>972</v>
      </c>
      <c r="E22" t="s">
        <v>16</v>
      </c>
      <c r="F22" t="s">
        <v>972</v>
      </c>
      <c r="G22" t="s">
        <v>963</v>
      </c>
    </row>
    <row r="23" spans="1:7" x14ac:dyDescent="0.3">
      <c r="A23" t="s">
        <v>971</v>
      </c>
      <c r="B23" t="s">
        <v>582</v>
      </c>
      <c r="C23" t="s">
        <v>16</v>
      </c>
      <c r="D23" t="s">
        <v>970</v>
      </c>
      <c r="E23" t="s">
        <v>16</v>
      </c>
      <c r="F23" t="s">
        <v>970</v>
      </c>
      <c r="G23" t="s">
        <v>27</v>
      </c>
    </row>
    <row r="24" spans="1:7" x14ac:dyDescent="0.3">
      <c r="A24" t="s">
        <v>969</v>
      </c>
      <c r="B24" t="s">
        <v>582</v>
      </c>
      <c r="C24" t="s">
        <v>16</v>
      </c>
      <c r="D24" t="s">
        <v>968</v>
      </c>
      <c r="E24" t="s">
        <v>16</v>
      </c>
      <c r="F24" t="s">
        <v>968</v>
      </c>
      <c r="G24" t="s">
        <v>111</v>
      </c>
    </row>
    <row r="25" spans="1:7" x14ac:dyDescent="0.3">
      <c r="A25" t="s">
        <v>967</v>
      </c>
      <c r="B25" t="s">
        <v>582</v>
      </c>
      <c r="C25" t="s">
        <v>16</v>
      </c>
      <c r="D25" t="s">
        <v>966</v>
      </c>
      <c r="E25" t="s">
        <v>16</v>
      </c>
      <c r="F25" t="s">
        <v>966</v>
      </c>
      <c r="G25" t="s">
        <v>52</v>
      </c>
    </row>
    <row r="26" spans="1:7" x14ac:dyDescent="0.3">
      <c r="A26" t="s">
        <v>965</v>
      </c>
      <c r="B26" t="s">
        <v>582</v>
      </c>
      <c r="C26" t="s">
        <v>16</v>
      </c>
      <c r="D26" t="s">
        <v>964</v>
      </c>
      <c r="E26" t="s">
        <v>16</v>
      </c>
      <c r="F26" t="s">
        <v>964</v>
      </c>
      <c r="G26" t="s">
        <v>963</v>
      </c>
    </row>
    <row r="27" spans="1:7" x14ac:dyDescent="0.3">
      <c r="A27" t="s">
        <v>962</v>
      </c>
      <c r="B27" t="s">
        <v>582</v>
      </c>
      <c r="C27" t="s">
        <v>16</v>
      </c>
      <c r="D27" t="s">
        <v>961</v>
      </c>
      <c r="E27" t="s">
        <v>16</v>
      </c>
      <c r="F27" t="s">
        <v>961</v>
      </c>
      <c r="G27" t="s">
        <v>111</v>
      </c>
    </row>
    <row r="28" spans="1:7" x14ac:dyDescent="0.3">
      <c r="A28" t="s">
        <v>960</v>
      </c>
      <c r="B28" t="s">
        <v>582</v>
      </c>
      <c r="C28" t="s">
        <v>16</v>
      </c>
      <c r="D28" t="s">
        <v>959</v>
      </c>
      <c r="E28" t="s">
        <v>16</v>
      </c>
      <c r="F28" t="s">
        <v>959</v>
      </c>
      <c r="G28" t="s">
        <v>127</v>
      </c>
    </row>
    <row r="29" spans="1:7" x14ac:dyDescent="0.3">
      <c r="A29" t="s">
        <v>958</v>
      </c>
      <c r="B29" t="s">
        <v>582</v>
      </c>
      <c r="C29" t="s">
        <v>16</v>
      </c>
      <c r="D29" t="s">
        <v>957</v>
      </c>
      <c r="E29" t="s">
        <v>16</v>
      </c>
      <c r="F29" t="s">
        <v>957</v>
      </c>
      <c r="G29" t="s">
        <v>847</v>
      </c>
    </row>
    <row r="30" spans="1:7" x14ac:dyDescent="0.3">
      <c r="A30" t="s">
        <v>956</v>
      </c>
      <c r="B30" t="s">
        <v>582</v>
      </c>
      <c r="C30" t="s">
        <v>16</v>
      </c>
      <c r="D30" t="s">
        <v>955</v>
      </c>
      <c r="E30" t="s">
        <v>16</v>
      </c>
      <c r="F30" t="s">
        <v>955</v>
      </c>
      <c r="G30" t="s">
        <v>43</v>
      </c>
    </row>
    <row r="31" spans="1:7" x14ac:dyDescent="0.3">
      <c r="A31" t="s">
        <v>954</v>
      </c>
      <c r="B31" t="s">
        <v>582</v>
      </c>
      <c r="C31" t="s">
        <v>16</v>
      </c>
      <c r="D31" t="s">
        <v>953</v>
      </c>
      <c r="E31" t="s">
        <v>16</v>
      </c>
      <c r="F31" t="s">
        <v>953</v>
      </c>
      <c r="G31" t="s">
        <v>52</v>
      </c>
    </row>
    <row r="32" spans="1:7" x14ac:dyDescent="0.3">
      <c r="A32" t="s">
        <v>952</v>
      </c>
      <c r="B32" t="s">
        <v>582</v>
      </c>
      <c r="C32" t="s">
        <v>16</v>
      </c>
      <c r="D32" t="s">
        <v>951</v>
      </c>
      <c r="E32" t="s">
        <v>16</v>
      </c>
      <c r="F32" t="s">
        <v>951</v>
      </c>
      <c r="G32" t="s">
        <v>260</v>
      </c>
    </row>
    <row r="33" spans="1:7" x14ac:dyDescent="0.3">
      <c r="A33" t="s">
        <v>950</v>
      </c>
      <c r="B33" t="s">
        <v>582</v>
      </c>
      <c r="C33" t="s">
        <v>109</v>
      </c>
      <c r="D33" t="s">
        <v>949</v>
      </c>
      <c r="E33" t="s">
        <v>109</v>
      </c>
      <c r="F33" t="s">
        <v>949</v>
      </c>
      <c r="G33" t="s">
        <v>130</v>
      </c>
    </row>
    <row r="34" spans="1:7" x14ac:dyDescent="0.3">
      <c r="A34" t="s">
        <v>948</v>
      </c>
      <c r="B34" t="s">
        <v>582</v>
      </c>
      <c r="C34" t="s">
        <v>109</v>
      </c>
      <c r="D34" t="s">
        <v>947</v>
      </c>
      <c r="E34" t="s">
        <v>109</v>
      </c>
      <c r="F34" t="s">
        <v>947</v>
      </c>
      <c r="G34" t="s">
        <v>24</v>
      </c>
    </row>
    <row r="35" spans="1:7" x14ac:dyDescent="0.3">
      <c r="A35" t="s">
        <v>946</v>
      </c>
      <c r="B35" t="s">
        <v>582</v>
      </c>
      <c r="C35" t="s">
        <v>109</v>
      </c>
      <c r="D35" t="s">
        <v>945</v>
      </c>
      <c r="E35" t="s">
        <v>109</v>
      </c>
      <c r="F35" t="s">
        <v>945</v>
      </c>
      <c r="G35" t="s">
        <v>171</v>
      </c>
    </row>
    <row r="36" spans="1:7" x14ac:dyDescent="0.3">
      <c r="A36" t="s">
        <v>944</v>
      </c>
      <c r="B36" t="s">
        <v>582</v>
      </c>
      <c r="C36" t="s">
        <v>109</v>
      </c>
      <c r="D36" t="s">
        <v>943</v>
      </c>
      <c r="E36" t="s">
        <v>109</v>
      </c>
      <c r="F36" t="s">
        <v>943</v>
      </c>
      <c r="G36" t="s">
        <v>171</v>
      </c>
    </row>
    <row r="37" spans="1:7" x14ac:dyDescent="0.3">
      <c r="A37" t="s">
        <v>942</v>
      </c>
      <c r="B37" t="s">
        <v>582</v>
      </c>
      <c r="C37" t="s">
        <v>109</v>
      </c>
      <c r="D37" t="s">
        <v>941</v>
      </c>
      <c r="E37" t="s">
        <v>109</v>
      </c>
      <c r="F37" t="s">
        <v>941</v>
      </c>
      <c r="G37" t="s">
        <v>171</v>
      </c>
    </row>
    <row r="38" spans="1:7" x14ac:dyDescent="0.3">
      <c r="A38" t="s">
        <v>940</v>
      </c>
      <c r="B38" t="s">
        <v>582</v>
      </c>
      <c r="C38" t="s">
        <v>109</v>
      </c>
      <c r="D38" t="s">
        <v>939</v>
      </c>
      <c r="E38" t="s">
        <v>109</v>
      </c>
      <c r="F38" t="s">
        <v>939</v>
      </c>
      <c r="G38" t="s">
        <v>24</v>
      </c>
    </row>
    <row r="39" spans="1:7" x14ac:dyDescent="0.3">
      <c r="A39" t="s">
        <v>938</v>
      </c>
      <c r="B39" t="s">
        <v>582</v>
      </c>
      <c r="C39" t="s">
        <v>109</v>
      </c>
      <c r="D39" t="s">
        <v>937</v>
      </c>
      <c r="E39" t="s">
        <v>109</v>
      </c>
      <c r="F39" t="s">
        <v>937</v>
      </c>
      <c r="G39" t="s">
        <v>130</v>
      </c>
    </row>
    <row r="40" spans="1:7" x14ac:dyDescent="0.3">
      <c r="A40" t="s">
        <v>936</v>
      </c>
      <c r="B40" t="s">
        <v>582</v>
      </c>
      <c r="C40" t="s">
        <v>109</v>
      </c>
      <c r="D40" t="s">
        <v>935</v>
      </c>
      <c r="E40" t="s">
        <v>109</v>
      </c>
      <c r="F40" t="s">
        <v>935</v>
      </c>
      <c r="G40" t="s">
        <v>171</v>
      </c>
    </row>
    <row r="41" spans="1:7" x14ac:dyDescent="0.3">
      <c r="A41" t="s">
        <v>934</v>
      </c>
      <c r="B41" t="s">
        <v>582</v>
      </c>
      <c r="C41" t="s">
        <v>109</v>
      </c>
      <c r="D41" t="s">
        <v>933</v>
      </c>
      <c r="E41" t="s">
        <v>109</v>
      </c>
      <c r="F41" t="s">
        <v>933</v>
      </c>
      <c r="G41" t="s">
        <v>194</v>
      </c>
    </row>
    <row r="42" spans="1:7" x14ac:dyDescent="0.3">
      <c r="A42" t="s">
        <v>932</v>
      </c>
      <c r="B42" t="s">
        <v>582</v>
      </c>
      <c r="C42" t="s">
        <v>109</v>
      </c>
      <c r="D42" t="s">
        <v>931</v>
      </c>
      <c r="E42" t="s">
        <v>109</v>
      </c>
      <c r="F42" t="s">
        <v>931</v>
      </c>
      <c r="G42" t="s">
        <v>182</v>
      </c>
    </row>
    <row r="43" spans="1:7" x14ac:dyDescent="0.3">
      <c r="A43" t="s">
        <v>930</v>
      </c>
      <c r="B43" t="s">
        <v>582</v>
      </c>
      <c r="C43" t="s">
        <v>109</v>
      </c>
      <c r="D43" t="s">
        <v>929</v>
      </c>
      <c r="E43" t="s">
        <v>109</v>
      </c>
      <c r="F43" t="s">
        <v>929</v>
      </c>
      <c r="G43" t="s">
        <v>47</v>
      </c>
    </row>
    <row r="44" spans="1:7" x14ac:dyDescent="0.3">
      <c r="A44" t="s">
        <v>928</v>
      </c>
      <c r="B44" t="s">
        <v>582</v>
      </c>
      <c r="C44" t="s">
        <v>109</v>
      </c>
      <c r="D44" t="s">
        <v>927</v>
      </c>
      <c r="E44" t="s">
        <v>109</v>
      </c>
      <c r="F44" t="s">
        <v>927</v>
      </c>
      <c r="G44" t="s">
        <v>47</v>
      </c>
    </row>
    <row r="45" spans="1:7" x14ac:dyDescent="0.3">
      <c r="A45" t="s">
        <v>926</v>
      </c>
      <c r="B45" t="s">
        <v>582</v>
      </c>
      <c r="C45" t="s">
        <v>109</v>
      </c>
      <c r="D45" t="s">
        <v>925</v>
      </c>
      <c r="E45" t="s">
        <v>109</v>
      </c>
      <c r="F45" t="s">
        <v>925</v>
      </c>
      <c r="G45" t="s">
        <v>47</v>
      </c>
    </row>
    <row r="46" spans="1:7" x14ac:dyDescent="0.3">
      <c r="A46" t="s">
        <v>924</v>
      </c>
      <c r="B46" t="s">
        <v>582</v>
      </c>
      <c r="C46" t="s">
        <v>109</v>
      </c>
      <c r="D46" t="s">
        <v>923</v>
      </c>
      <c r="E46" t="s">
        <v>109</v>
      </c>
      <c r="F46" t="s">
        <v>923</v>
      </c>
      <c r="G46" t="s">
        <v>47</v>
      </c>
    </row>
    <row r="47" spans="1:7" x14ac:dyDescent="0.3">
      <c r="A47" t="s">
        <v>922</v>
      </c>
      <c r="B47" t="s">
        <v>582</v>
      </c>
      <c r="C47" t="s">
        <v>184</v>
      </c>
      <c r="D47" t="s">
        <v>921</v>
      </c>
      <c r="E47" t="s">
        <v>184</v>
      </c>
      <c r="F47" t="s">
        <v>921</v>
      </c>
      <c r="G47" t="s">
        <v>227</v>
      </c>
    </row>
    <row r="48" spans="1:7" x14ac:dyDescent="0.3">
      <c r="A48" t="s">
        <v>920</v>
      </c>
      <c r="B48" t="s">
        <v>582</v>
      </c>
      <c r="C48" t="s">
        <v>184</v>
      </c>
      <c r="D48" t="s">
        <v>919</v>
      </c>
      <c r="E48" t="s">
        <v>184</v>
      </c>
      <c r="F48" t="s">
        <v>919</v>
      </c>
      <c r="G48" t="s">
        <v>227</v>
      </c>
    </row>
    <row r="49" spans="1:7" x14ac:dyDescent="0.3">
      <c r="A49" t="s">
        <v>918</v>
      </c>
      <c r="B49" t="s">
        <v>582</v>
      </c>
      <c r="C49" t="s">
        <v>209</v>
      </c>
      <c r="D49" t="s">
        <v>917</v>
      </c>
      <c r="E49" t="s">
        <v>209</v>
      </c>
      <c r="F49" t="s">
        <v>917</v>
      </c>
      <c r="G49" t="s">
        <v>171</v>
      </c>
    </row>
    <row r="50" spans="1:7" x14ac:dyDescent="0.3">
      <c r="A50" t="s">
        <v>916</v>
      </c>
      <c r="B50" t="s">
        <v>582</v>
      </c>
      <c r="C50" t="s">
        <v>209</v>
      </c>
      <c r="D50" t="s">
        <v>915</v>
      </c>
      <c r="E50" t="s">
        <v>209</v>
      </c>
      <c r="F50" t="s">
        <v>915</v>
      </c>
      <c r="G50" t="s">
        <v>171</v>
      </c>
    </row>
    <row r="51" spans="1:7" x14ac:dyDescent="0.3">
      <c r="A51" t="s">
        <v>914</v>
      </c>
      <c r="B51" t="s">
        <v>582</v>
      </c>
      <c r="C51" t="s">
        <v>209</v>
      </c>
      <c r="D51" t="s">
        <v>913</v>
      </c>
      <c r="E51" t="s">
        <v>209</v>
      </c>
      <c r="F51" t="s">
        <v>913</v>
      </c>
      <c r="G51" t="s">
        <v>171</v>
      </c>
    </row>
    <row r="52" spans="1:7" x14ac:dyDescent="0.3">
      <c r="A52" t="s">
        <v>912</v>
      </c>
      <c r="B52" t="s">
        <v>582</v>
      </c>
      <c r="C52" t="s">
        <v>209</v>
      </c>
      <c r="D52" t="s">
        <v>911</v>
      </c>
      <c r="E52" t="s">
        <v>209</v>
      </c>
      <c r="F52" t="s">
        <v>911</v>
      </c>
      <c r="G52" t="s">
        <v>171</v>
      </c>
    </row>
    <row r="53" spans="1:7" x14ac:dyDescent="0.3">
      <c r="A53" t="s">
        <v>910</v>
      </c>
      <c r="B53" t="s">
        <v>582</v>
      </c>
      <c r="C53" t="s">
        <v>209</v>
      </c>
      <c r="D53" t="s">
        <v>909</v>
      </c>
      <c r="E53" t="s">
        <v>209</v>
      </c>
      <c r="F53" t="s">
        <v>909</v>
      </c>
      <c r="G53" t="s">
        <v>171</v>
      </c>
    </row>
    <row r="54" spans="1:7" x14ac:dyDescent="0.3">
      <c r="A54" t="s">
        <v>908</v>
      </c>
      <c r="B54" t="s">
        <v>582</v>
      </c>
      <c r="C54" t="s">
        <v>209</v>
      </c>
      <c r="D54" t="s">
        <v>907</v>
      </c>
      <c r="E54" t="s">
        <v>209</v>
      </c>
      <c r="F54" t="s">
        <v>907</v>
      </c>
      <c r="G54" t="s">
        <v>171</v>
      </c>
    </row>
    <row r="55" spans="1:7" x14ac:dyDescent="0.3">
      <c r="A55" t="s">
        <v>906</v>
      </c>
      <c r="B55" t="s">
        <v>582</v>
      </c>
      <c r="C55" t="s">
        <v>209</v>
      </c>
      <c r="D55" t="s">
        <v>905</v>
      </c>
      <c r="E55" t="s">
        <v>209</v>
      </c>
      <c r="F55" t="s">
        <v>905</v>
      </c>
      <c r="G55" t="s">
        <v>171</v>
      </c>
    </row>
    <row r="56" spans="1:7" x14ac:dyDescent="0.3">
      <c r="A56" t="s">
        <v>904</v>
      </c>
      <c r="B56" t="s">
        <v>582</v>
      </c>
      <c r="C56" t="s">
        <v>209</v>
      </c>
      <c r="D56" t="s">
        <v>903</v>
      </c>
      <c r="E56" t="s">
        <v>209</v>
      </c>
      <c r="F56" t="s">
        <v>903</v>
      </c>
      <c r="G56" t="s">
        <v>171</v>
      </c>
    </row>
    <row r="57" spans="1:7" x14ac:dyDescent="0.3">
      <c r="A57" t="s">
        <v>902</v>
      </c>
      <c r="B57" t="s">
        <v>582</v>
      </c>
      <c r="C57" t="s">
        <v>209</v>
      </c>
      <c r="D57" t="s">
        <v>901</v>
      </c>
      <c r="E57" t="s">
        <v>209</v>
      </c>
      <c r="F57" t="s">
        <v>901</v>
      </c>
      <c r="G57" t="s">
        <v>171</v>
      </c>
    </row>
    <row r="58" spans="1:7" x14ac:dyDescent="0.3">
      <c r="A58" t="s">
        <v>900</v>
      </c>
      <c r="B58" t="s">
        <v>582</v>
      </c>
      <c r="C58" t="s">
        <v>209</v>
      </c>
      <c r="D58" t="s">
        <v>899</v>
      </c>
      <c r="E58" t="s">
        <v>209</v>
      </c>
      <c r="F58" t="s">
        <v>899</v>
      </c>
      <c r="G58" t="s">
        <v>171</v>
      </c>
    </row>
    <row r="59" spans="1:7" x14ac:dyDescent="0.3">
      <c r="A59" t="s">
        <v>898</v>
      </c>
      <c r="B59" t="s">
        <v>582</v>
      </c>
      <c r="C59" t="s">
        <v>209</v>
      </c>
      <c r="D59" t="s">
        <v>897</v>
      </c>
      <c r="E59" t="s">
        <v>209</v>
      </c>
      <c r="F59" t="s">
        <v>897</v>
      </c>
      <c r="G59" t="s">
        <v>171</v>
      </c>
    </row>
    <row r="60" spans="1:7" x14ac:dyDescent="0.3">
      <c r="A60" t="s">
        <v>896</v>
      </c>
      <c r="B60" t="s">
        <v>582</v>
      </c>
      <c r="C60" t="s">
        <v>209</v>
      </c>
      <c r="D60" t="s">
        <v>895</v>
      </c>
      <c r="E60" t="s">
        <v>209</v>
      </c>
      <c r="F60" t="s">
        <v>895</v>
      </c>
      <c r="G60" t="s">
        <v>171</v>
      </c>
    </row>
    <row r="61" spans="1:7" x14ac:dyDescent="0.3">
      <c r="A61" t="s">
        <v>894</v>
      </c>
      <c r="B61" t="s">
        <v>582</v>
      </c>
      <c r="C61" t="s">
        <v>209</v>
      </c>
      <c r="D61" t="s">
        <v>893</v>
      </c>
      <c r="E61" t="s">
        <v>209</v>
      </c>
      <c r="F61" t="s">
        <v>893</v>
      </c>
      <c r="G61" t="s">
        <v>171</v>
      </c>
    </row>
    <row r="62" spans="1:7" x14ac:dyDescent="0.3">
      <c r="A62" t="s">
        <v>892</v>
      </c>
      <c r="B62" t="s">
        <v>582</v>
      </c>
      <c r="C62" t="s">
        <v>209</v>
      </c>
      <c r="D62" t="s">
        <v>891</v>
      </c>
      <c r="E62" t="s">
        <v>209</v>
      </c>
      <c r="F62" t="s">
        <v>891</v>
      </c>
      <c r="G62" t="s">
        <v>171</v>
      </c>
    </row>
    <row r="63" spans="1:7" x14ac:dyDescent="0.3">
      <c r="A63" t="s">
        <v>890</v>
      </c>
      <c r="B63" t="s">
        <v>582</v>
      </c>
      <c r="C63" t="s">
        <v>209</v>
      </c>
      <c r="D63" t="s">
        <v>889</v>
      </c>
      <c r="E63" t="s">
        <v>209</v>
      </c>
      <c r="F63" t="s">
        <v>889</v>
      </c>
      <c r="G63" t="s">
        <v>171</v>
      </c>
    </row>
    <row r="64" spans="1:7" x14ac:dyDescent="0.3">
      <c r="A64" t="s">
        <v>888</v>
      </c>
      <c r="B64" t="s">
        <v>582</v>
      </c>
      <c r="C64" t="s">
        <v>209</v>
      </c>
      <c r="D64" t="s">
        <v>887</v>
      </c>
      <c r="E64" t="s">
        <v>209</v>
      </c>
      <c r="F64" t="s">
        <v>887</v>
      </c>
      <c r="G64" t="s">
        <v>171</v>
      </c>
    </row>
    <row r="65" spans="1:7" x14ac:dyDescent="0.3">
      <c r="A65" t="s">
        <v>886</v>
      </c>
      <c r="B65" t="s">
        <v>582</v>
      </c>
      <c r="C65" t="s">
        <v>209</v>
      </c>
      <c r="D65" t="s">
        <v>885</v>
      </c>
      <c r="E65" t="s">
        <v>209</v>
      </c>
      <c r="F65" t="s">
        <v>885</v>
      </c>
      <c r="G65" t="s">
        <v>134</v>
      </c>
    </row>
    <row r="66" spans="1:7" x14ac:dyDescent="0.3">
      <c r="A66" t="s">
        <v>884</v>
      </c>
      <c r="B66" t="s">
        <v>582</v>
      </c>
      <c r="C66" t="s">
        <v>209</v>
      </c>
      <c r="D66" t="s">
        <v>883</v>
      </c>
      <c r="E66" t="s">
        <v>209</v>
      </c>
      <c r="F66" t="s">
        <v>883</v>
      </c>
      <c r="G66" t="s">
        <v>134</v>
      </c>
    </row>
    <row r="67" spans="1:7" x14ac:dyDescent="0.3">
      <c r="A67" t="s">
        <v>882</v>
      </c>
      <c r="B67" t="s">
        <v>582</v>
      </c>
      <c r="C67" t="s">
        <v>209</v>
      </c>
      <c r="D67" t="s">
        <v>881</v>
      </c>
      <c r="E67" t="s">
        <v>209</v>
      </c>
      <c r="F67" t="s">
        <v>881</v>
      </c>
      <c r="G67" t="s">
        <v>171</v>
      </c>
    </row>
    <row r="68" spans="1:7" x14ac:dyDescent="0.3">
      <c r="A68" t="s">
        <v>880</v>
      </c>
      <c r="B68" t="s">
        <v>582</v>
      </c>
      <c r="C68" t="s">
        <v>209</v>
      </c>
      <c r="D68" t="s">
        <v>879</v>
      </c>
      <c r="E68" t="s">
        <v>209</v>
      </c>
      <c r="F68" t="s">
        <v>879</v>
      </c>
      <c r="G68" t="s">
        <v>171</v>
      </c>
    </row>
    <row r="69" spans="1:7" x14ac:dyDescent="0.3">
      <c r="A69" t="s">
        <v>878</v>
      </c>
      <c r="B69" t="s">
        <v>582</v>
      </c>
      <c r="C69" t="s">
        <v>200</v>
      </c>
      <c r="D69" t="s">
        <v>870</v>
      </c>
      <c r="E69" t="s">
        <v>200</v>
      </c>
      <c r="F69" t="s">
        <v>870</v>
      </c>
      <c r="G69" t="s">
        <v>130</v>
      </c>
    </row>
    <row r="70" spans="1:7" x14ac:dyDescent="0.3">
      <c r="A70" t="s">
        <v>877</v>
      </c>
      <c r="B70" t="s">
        <v>582</v>
      </c>
      <c r="C70" t="s">
        <v>125</v>
      </c>
      <c r="D70" t="s">
        <v>876</v>
      </c>
      <c r="E70" t="s">
        <v>125</v>
      </c>
      <c r="F70" t="s">
        <v>876</v>
      </c>
      <c r="G70" t="s">
        <v>127</v>
      </c>
    </row>
    <row r="71" spans="1:7" x14ac:dyDescent="0.3">
      <c r="A71" t="s">
        <v>875</v>
      </c>
      <c r="B71" t="s">
        <v>582</v>
      </c>
      <c r="C71" t="s">
        <v>125</v>
      </c>
      <c r="D71" t="s">
        <v>874</v>
      </c>
      <c r="E71" t="s">
        <v>125</v>
      </c>
      <c r="F71" t="s">
        <v>874</v>
      </c>
      <c r="G71" t="s">
        <v>127</v>
      </c>
    </row>
    <row r="72" spans="1:7" x14ac:dyDescent="0.3">
      <c r="A72" t="s">
        <v>873</v>
      </c>
      <c r="B72" t="s">
        <v>582</v>
      </c>
      <c r="C72" t="s">
        <v>125</v>
      </c>
      <c r="D72" t="s">
        <v>872</v>
      </c>
      <c r="E72" t="s">
        <v>125</v>
      </c>
      <c r="F72" t="s">
        <v>872</v>
      </c>
      <c r="G72" t="s">
        <v>14</v>
      </c>
    </row>
    <row r="73" spans="1:7" x14ac:dyDescent="0.3">
      <c r="A73" t="s">
        <v>871</v>
      </c>
      <c r="B73" t="s">
        <v>582</v>
      </c>
      <c r="C73" t="s">
        <v>200</v>
      </c>
      <c r="D73" t="s">
        <v>870</v>
      </c>
      <c r="E73" t="s">
        <v>200</v>
      </c>
      <c r="F73" t="s">
        <v>870</v>
      </c>
      <c r="G73" t="s">
        <v>45</v>
      </c>
    </row>
    <row r="74" spans="1:7" x14ac:dyDescent="0.3">
      <c r="A74" t="s">
        <v>869</v>
      </c>
      <c r="B74" t="s">
        <v>582</v>
      </c>
      <c r="C74" t="s">
        <v>173</v>
      </c>
      <c r="D74" t="s">
        <v>868</v>
      </c>
      <c r="E74" t="s">
        <v>173</v>
      </c>
      <c r="F74" t="s">
        <v>868</v>
      </c>
      <c r="G74" t="s">
        <v>182</v>
      </c>
    </row>
    <row r="75" spans="1:7" x14ac:dyDescent="0.3">
      <c r="A75" t="s">
        <v>867</v>
      </c>
      <c r="B75" t="s">
        <v>582</v>
      </c>
      <c r="C75" t="s">
        <v>173</v>
      </c>
      <c r="D75" t="s">
        <v>866</v>
      </c>
      <c r="E75" t="s">
        <v>173</v>
      </c>
      <c r="F75" t="s">
        <v>866</v>
      </c>
      <c r="G75" t="s">
        <v>45</v>
      </c>
    </row>
  </sheetData>
  <autoFilter ref="A1:G75" xr:uid="{00000000-0001-0000-00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B2C6-5586-4CE5-9901-4A02212BE631}">
  <sheetPr>
    <tabColor theme="9" tint="0.79998168889431442"/>
    <pageSetUpPr fitToPage="1"/>
  </sheetPr>
  <dimension ref="A1:F153"/>
  <sheetViews>
    <sheetView topLeftCell="A54" zoomScale="85" zoomScaleNormal="85" workbookViewId="0">
      <pane xSplit="5" topLeftCell="F1" activePane="topRight" state="frozen"/>
      <selection pane="topRight" activeCell="C1" sqref="C1:C1048576"/>
    </sheetView>
  </sheetViews>
  <sheetFormatPr defaultColWidth="9.109375" defaultRowHeight="15" customHeight="1" x14ac:dyDescent="0.3"/>
  <cols>
    <col min="1" max="1" width="11.5546875" style="78" bestFit="1" customWidth="1"/>
    <col min="2" max="2" width="10" style="78" customWidth="1"/>
    <col min="3" max="3" width="67.88671875" style="78" customWidth="1"/>
    <col min="4" max="4" width="18.5546875" style="78" bestFit="1" customWidth="1"/>
    <col min="5" max="5" width="23.33203125" style="79" bestFit="1" customWidth="1"/>
    <col min="6" max="6" width="9.33203125" style="78" bestFit="1" customWidth="1"/>
    <col min="7" max="7" width="14.33203125" style="56" customWidth="1"/>
    <col min="8" max="8" width="12.5546875" style="56" customWidth="1"/>
    <col min="9" max="9" width="14.109375" style="56" customWidth="1"/>
    <col min="10" max="10" width="16" style="56" customWidth="1"/>
    <col min="11" max="12" width="8.5546875" style="56" customWidth="1"/>
    <col min="13" max="15" width="25" style="56" customWidth="1"/>
    <col min="16" max="17" width="14" style="56" customWidth="1"/>
    <col min="18" max="24" width="13.5546875" style="56" customWidth="1"/>
    <col min="25" max="25" width="16.5546875" style="56" customWidth="1"/>
    <col min="26" max="28" width="18.109375" style="56" customWidth="1"/>
    <col min="29" max="31" width="27.44140625" style="56" customWidth="1"/>
    <col min="32" max="32" width="23.5546875" style="56" customWidth="1"/>
    <col min="33" max="33" width="17.109375" style="56" customWidth="1"/>
    <col min="34" max="34" width="19.109375" style="56" bestFit="1" customWidth="1"/>
    <col min="35" max="35" width="22.44140625" style="56" bestFit="1" customWidth="1"/>
    <col min="36" max="36" width="9.6640625" style="56" bestFit="1" customWidth="1"/>
    <col min="37" max="37" width="13.88671875" style="56" bestFit="1" customWidth="1"/>
    <col min="38" max="38" width="13.88671875" style="56" customWidth="1"/>
    <col min="39" max="39" width="19" style="56" customWidth="1"/>
    <col min="40" max="40" width="20.109375" style="56" bestFit="1" customWidth="1"/>
    <col min="41" max="42" width="20.109375" style="56" customWidth="1"/>
    <col min="43" max="43" width="19" style="56" customWidth="1"/>
    <col min="44" max="44" width="18" style="56" customWidth="1"/>
    <col min="45" max="45" width="21.33203125" style="56" customWidth="1"/>
    <col min="46" max="46" width="9.5546875" style="56" bestFit="1" customWidth="1"/>
    <col min="47" max="47" width="7.33203125" style="56" customWidth="1"/>
    <col min="48" max="59" width="2.109375" style="56" customWidth="1"/>
    <col min="60" max="66" width="9.109375" style="56" customWidth="1"/>
    <col min="67" max="16384" width="9.109375" style="56"/>
  </cols>
  <sheetData>
    <row r="1" spans="1:6" s="50" customFormat="1" ht="29.4" thickBot="1" x14ac:dyDescent="0.35">
      <c r="A1" s="47" t="s">
        <v>2463</v>
      </c>
      <c r="B1" s="48" t="s">
        <v>2863</v>
      </c>
      <c r="C1" s="48" t="s">
        <v>2864</v>
      </c>
      <c r="D1" s="49" t="s">
        <v>2865</v>
      </c>
      <c r="E1" s="48" t="s">
        <v>2465</v>
      </c>
      <c r="F1" s="49" t="s">
        <v>2866</v>
      </c>
    </row>
    <row r="2" spans="1:6" ht="15" customHeight="1" x14ac:dyDescent="0.3">
      <c r="A2" s="51" t="s">
        <v>2867</v>
      </c>
      <c r="B2" s="52" t="s">
        <v>2868</v>
      </c>
      <c r="C2" s="53" t="s">
        <v>2869</v>
      </c>
      <c r="D2" s="54" t="s">
        <v>2870</v>
      </c>
      <c r="E2" s="53" t="s">
        <v>2869</v>
      </c>
      <c r="F2" s="55">
        <f>35+7</f>
        <v>42</v>
      </c>
    </row>
    <row r="3" spans="1:6" ht="15" customHeight="1" x14ac:dyDescent="0.3">
      <c r="A3" s="51" t="s">
        <v>2867</v>
      </c>
      <c r="B3" s="52" t="s">
        <v>2868</v>
      </c>
      <c r="C3" s="53" t="s">
        <v>2872</v>
      </c>
      <c r="D3" s="54" t="s">
        <v>2870</v>
      </c>
      <c r="E3" s="53" t="s">
        <v>2872</v>
      </c>
      <c r="F3" s="55">
        <f>20+7+22</f>
        <v>49</v>
      </c>
    </row>
    <row r="4" spans="1:6" ht="15" customHeight="1" x14ac:dyDescent="0.3">
      <c r="A4" s="51" t="s">
        <v>2867</v>
      </c>
      <c r="B4" s="52" t="s">
        <v>2868</v>
      </c>
      <c r="C4" s="53" t="s">
        <v>2873</v>
      </c>
      <c r="D4" s="54" t="s">
        <v>2870</v>
      </c>
      <c r="E4" s="53" t="s">
        <v>2873</v>
      </c>
      <c r="F4" s="55">
        <f>15+6</f>
        <v>21</v>
      </c>
    </row>
    <row r="5" spans="1:6" ht="15" customHeight="1" x14ac:dyDescent="0.3">
      <c r="A5" s="51" t="s">
        <v>2867</v>
      </c>
      <c r="B5" s="52" t="s">
        <v>2868</v>
      </c>
      <c r="C5" s="53" t="s">
        <v>2874</v>
      </c>
      <c r="D5" s="54" t="s">
        <v>2870</v>
      </c>
      <c r="E5" s="53" t="s">
        <v>2874</v>
      </c>
      <c r="F5" s="55">
        <f>15+6</f>
        <v>21</v>
      </c>
    </row>
    <row r="6" spans="1:6" ht="15" customHeight="1" x14ac:dyDescent="0.3">
      <c r="A6" s="57" t="s">
        <v>2867</v>
      </c>
      <c r="B6" s="54" t="s">
        <v>2868</v>
      </c>
      <c r="C6" s="53" t="s">
        <v>2875</v>
      </c>
      <c r="D6" s="54" t="s">
        <v>2870</v>
      </c>
      <c r="E6" s="53" t="s">
        <v>2875</v>
      </c>
      <c r="F6" s="58">
        <f>16.5+6</f>
        <v>22.5</v>
      </c>
    </row>
    <row r="7" spans="1:6" ht="15" customHeight="1" x14ac:dyDescent="0.3">
      <c r="A7" s="51" t="s">
        <v>2867</v>
      </c>
      <c r="B7" s="52" t="s">
        <v>2868</v>
      </c>
      <c r="C7" s="53" t="s">
        <v>2876</v>
      </c>
      <c r="D7" s="54" t="s">
        <v>2870</v>
      </c>
      <c r="E7" s="53" t="s">
        <v>2876</v>
      </c>
      <c r="F7" s="55">
        <f>35+15+15</f>
        <v>65</v>
      </c>
    </row>
    <row r="8" spans="1:6" ht="15" customHeight="1" x14ac:dyDescent="0.3">
      <c r="A8" s="51" t="s">
        <v>2867</v>
      </c>
      <c r="B8" s="52" t="s">
        <v>2868</v>
      </c>
      <c r="C8" s="53" t="s">
        <v>2877</v>
      </c>
      <c r="D8" s="54" t="s">
        <v>2870</v>
      </c>
      <c r="E8" s="53" t="s">
        <v>2877</v>
      </c>
      <c r="F8" s="55">
        <f>80+6</f>
        <v>86</v>
      </c>
    </row>
    <row r="9" spans="1:6" ht="15" customHeight="1" x14ac:dyDescent="0.3">
      <c r="A9" s="51" t="s">
        <v>2867</v>
      </c>
      <c r="B9" s="52" t="s">
        <v>2868</v>
      </c>
      <c r="C9" s="53" t="s">
        <v>2878</v>
      </c>
      <c r="D9" s="54" t="s">
        <v>2870</v>
      </c>
      <c r="E9" s="53" t="s">
        <v>2878</v>
      </c>
      <c r="F9" s="55">
        <f>58.5+10</f>
        <v>68.5</v>
      </c>
    </row>
    <row r="10" spans="1:6" ht="15" customHeight="1" x14ac:dyDescent="0.3">
      <c r="A10" s="51" t="s">
        <v>2867</v>
      </c>
      <c r="B10" s="52" t="s">
        <v>2868</v>
      </c>
      <c r="C10" s="53" t="s">
        <v>2879</v>
      </c>
      <c r="D10" s="54" t="s">
        <v>2870</v>
      </c>
      <c r="E10" s="53" t="s">
        <v>2879</v>
      </c>
      <c r="F10" s="55">
        <v>106</v>
      </c>
    </row>
    <row r="11" spans="1:6" ht="15" customHeight="1" x14ac:dyDescent="0.3">
      <c r="A11" s="51" t="s">
        <v>2867</v>
      </c>
      <c r="B11" s="52" t="s">
        <v>2868</v>
      </c>
      <c r="C11" s="53" t="s">
        <v>2880</v>
      </c>
      <c r="D11" s="54" t="s">
        <v>2870</v>
      </c>
      <c r="E11" s="53" t="s">
        <v>2880</v>
      </c>
      <c r="F11" s="55">
        <v>95</v>
      </c>
    </row>
    <row r="12" spans="1:6" ht="15" customHeight="1" x14ac:dyDescent="0.3">
      <c r="A12" s="51" t="s">
        <v>2881</v>
      </c>
      <c r="B12" s="52" t="s">
        <v>2868</v>
      </c>
      <c r="C12" s="53" t="s">
        <v>2882</v>
      </c>
      <c r="D12" s="54" t="s">
        <v>2870</v>
      </c>
      <c r="E12" s="53" t="s">
        <v>2882</v>
      </c>
      <c r="F12" s="55">
        <v>18</v>
      </c>
    </row>
    <row r="13" spans="1:6" s="64" customFormat="1" ht="15" customHeight="1" x14ac:dyDescent="0.3">
      <c r="A13" s="59" t="s">
        <v>2881</v>
      </c>
      <c r="B13" s="60" t="s">
        <v>2868</v>
      </c>
      <c r="C13" s="61" t="s">
        <v>2883</v>
      </c>
      <c r="D13" s="62" t="s">
        <v>2870</v>
      </c>
      <c r="E13" s="61" t="s">
        <v>2883</v>
      </c>
      <c r="F13" s="63">
        <v>43</v>
      </c>
    </row>
    <row r="14" spans="1:6" s="65" customFormat="1" ht="15" customHeight="1" x14ac:dyDescent="0.3">
      <c r="A14" s="59" t="s">
        <v>2881</v>
      </c>
      <c r="B14" s="60" t="s">
        <v>2868</v>
      </c>
      <c r="C14" s="61" t="s">
        <v>2884</v>
      </c>
      <c r="D14" s="62" t="s">
        <v>2870</v>
      </c>
      <c r="E14" s="61" t="s">
        <v>2884</v>
      </c>
      <c r="F14" s="63">
        <f>10+11</f>
        <v>21</v>
      </c>
    </row>
    <row r="15" spans="1:6" ht="15" customHeight="1" x14ac:dyDescent="0.3">
      <c r="A15" s="51" t="s">
        <v>2881</v>
      </c>
      <c r="B15" s="52" t="s">
        <v>2868</v>
      </c>
      <c r="C15" s="53" t="s">
        <v>2885</v>
      </c>
      <c r="D15" s="54" t="s">
        <v>2870</v>
      </c>
      <c r="E15" s="53" t="s">
        <v>2885</v>
      </c>
      <c r="F15" s="55">
        <v>30</v>
      </c>
    </row>
    <row r="16" spans="1:6" ht="15" customHeight="1" x14ac:dyDescent="0.3">
      <c r="A16" s="51" t="s">
        <v>2881</v>
      </c>
      <c r="B16" s="52" t="s">
        <v>2868</v>
      </c>
      <c r="C16" s="53" t="s">
        <v>2886</v>
      </c>
      <c r="D16" s="54" t="s">
        <v>2870</v>
      </c>
      <c r="E16" s="53" t="s">
        <v>2887</v>
      </c>
      <c r="F16" s="55">
        <f>30+6+6</f>
        <v>42</v>
      </c>
    </row>
    <row r="17" spans="1:6" ht="15" customHeight="1" x14ac:dyDescent="0.3">
      <c r="A17" s="51" t="s">
        <v>2881</v>
      </c>
      <c r="B17" s="52" t="s">
        <v>2868</v>
      </c>
      <c r="C17" s="53" t="s">
        <v>2888</v>
      </c>
      <c r="D17" s="54" t="s">
        <v>2870</v>
      </c>
      <c r="E17" s="53" t="s">
        <v>2889</v>
      </c>
      <c r="F17" s="55">
        <f>30+7</f>
        <v>37</v>
      </c>
    </row>
    <row r="18" spans="1:6" ht="15" customHeight="1" x14ac:dyDescent="0.3">
      <c r="A18" s="51" t="s">
        <v>2881</v>
      </c>
      <c r="B18" s="52" t="s">
        <v>2868</v>
      </c>
      <c r="C18" s="53" t="s">
        <v>2890</v>
      </c>
      <c r="D18" s="54" t="s">
        <v>2870</v>
      </c>
      <c r="E18" s="53" t="s">
        <v>2890</v>
      </c>
      <c r="F18" s="55">
        <v>16</v>
      </c>
    </row>
    <row r="19" spans="1:6" ht="15" customHeight="1" x14ac:dyDescent="0.3">
      <c r="A19" s="51" t="s">
        <v>2881</v>
      </c>
      <c r="B19" s="52" t="s">
        <v>2868</v>
      </c>
      <c r="C19" s="53" t="s">
        <v>2891</v>
      </c>
      <c r="D19" s="54" t="s">
        <v>2870</v>
      </c>
      <c r="E19" s="53" t="s">
        <v>2891</v>
      </c>
      <c r="F19" s="55">
        <f>10+6+7</f>
        <v>23</v>
      </c>
    </row>
    <row r="20" spans="1:6" ht="15" customHeight="1" x14ac:dyDescent="0.3">
      <c r="A20" s="57" t="s">
        <v>2892</v>
      </c>
      <c r="B20" s="54" t="s">
        <v>2868</v>
      </c>
      <c r="C20" s="53" t="s">
        <v>2893</v>
      </c>
      <c r="D20" s="54" t="s">
        <v>2870</v>
      </c>
      <c r="E20" s="53" t="s">
        <v>2893</v>
      </c>
      <c r="F20" s="58">
        <v>72</v>
      </c>
    </row>
    <row r="21" spans="1:6" ht="15" customHeight="1" x14ac:dyDescent="0.3">
      <c r="A21" s="51" t="s">
        <v>2892</v>
      </c>
      <c r="B21" s="52" t="s">
        <v>2868</v>
      </c>
      <c r="C21" s="53" t="s">
        <v>2894</v>
      </c>
      <c r="D21" s="54" t="s">
        <v>2870</v>
      </c>
      <c r="E21" s="53" t="s">
        <v>2894</v>
      </c>
      <c r="F21" s="55">
        <v>31.3</v>
      </c>
    </row>
    <row r="22" spans="1:6" ht="15" customHeight="1" x14ac:dyDescent="0.3">
      <c r="A22" s="51" t="s">
        <v>2892</v>
      </c>
      <c r="B22" s="52" t="s">
        <v>2868</v>
      </c>
      <c r="C22" s="53" t="s">
        <v>2895</v>
      </c>
      <c r="D22" s="54" t="s">
        <v>2870</v>
      </c>
      <c r="E22" s="53" t="s">
        <v>2895</v>
      </c>
      <c r="F22" s="55">
        <v>36</v>
      </c>
    </row>
    <row r="23" spans="1:6" s="64" customFormat="1" ht="15" customHeight="1" x14ac:dyDescent="0.3">
      <c r="A23" s="59" t="s">
        <v>2892</v>
      </c>
      <c r="B23" s="60" t="s">
        <v>2868</v>
      </c>
      <c r="C23" s="61" t="s">
        <v>2896</v>
      </c>
      <c r="D23" s="62" t="s">
        <v>2870</v>
      </c>
      <c r="E23" s="61" t="s">
        <v>2896</v>
      </c>
      <c r="F23" s="63">
        <v>41</v>
      </c>
    </row>
    <row r="24" spans="1:6" s="65" customFormat="1" ht="15" customHeight="1" x14ac:dyDescent="0.3">
      <c r="A24" s="59" t="s">
        <v>2881</v>
      </c>
      <c r="B24" s="60" t="s">
        <v>2897</v>
      </c>
      <c r="C24" s="61" t="s">
        <v>2898</v>
      </c>
      <c r="D24" s="62" t="s">
        <v>2899</v>
      </c>
      <c r="E24" s="61" t="s">
        <v>2900</v>
      </c>
      <c r="F24" s="63">
        <v>6</v>
      </c>
    </row>
    <row r="25" spans="1:6" ht="15" customHeight="1" x14ac:dyDescent="0.3">
      <c r="A25" s="51" t="s">
        <v>2867</v>
      </c>
      <c r="B25" s="52" t="s">
        <v>2901</v>
      </c>
      <c r="C25" s="53" t="s">
        <v>2902</v>
      </c>
      <c r="D25" s="54" t="s">
        <v>2903</v>
      </c>
      <c r="E25" s="53" t="s">
        <v>2904</v>
      </c>
      <c r="F25" s="55">
        <f>672+68+48+20</f>
        <v>808</v>
      </c>
    </row>
    <row r="26" spans="1:6" ht="15" customHeight="1" x14ac:dyDescent="0.3">
      <c r="A26" s="51" t="s">
        <v>2881</v>
      </c>
      <c r="B26" s="52" t="s">
        <v>2905</v>
      </c>
      <c r="C26" s="53" t="s">
        <v>2906</v>
      </c>
      <c r="D26" s="54" t="s">
        <v>2905</v>
      </c>
      <c r="E26" s="53" t="s">
        <v>45</v>
      </c>
      <c r="F26" s="55">
        <v>53</v>
      </c>
    </row>
    <row r="27" spans="1:6" ht="15" customHeight="1" x14ac:dyDescent="0.3">
      <c r="A27" s="51" t="s">
        <v>2881</v>
      </c>
      <c r="B27" s="52" t="s">
        <v>2905</v>
      </c>
      <c r="C27" s="53" t="s">
        <v>2907</v>
      </c>
      <c r="D27" s="54" t="s">
        <v>2905</v>
      </c>
      <c r="E27" s="53"/>
      <c r="F27" s="55">
        <v>66</v>
      </c>
    </row>
    <row r="28" spans="1:6" ht="15" customHeight="1" x14ac:dyDescent="0.3">
      <c r="A28" s="51" t="s">
        <v>2881</v>
      </c>
      <c r="B28" s="52" t="s">
        <v>2905</v>
      </c>
      <c r="C28" s="53" t="s">
        <v>2908</v>
      </c>
      <c r="D28" s="54" t="s">
        <v>2905</v>
      </c>
      <c r="E28" s="53"/>
      <c r="F28" s="55">
        <v>27.5</v>
      </c>
    </row>
    <row r="29" spans="1:6" ht="15" customHeight="1" x14ac:dyDescent="0.3">
      <c r="A29" s="51" t="s">
        <v>2881</v>
      </c>
      <c r="B29" s="52" t="s">
        <v>2905</v>
      </c>
      <c r="C29" s="53" t="s">
        <v>2909</v>
      </c>
      <c r="D29" s="54" t="s">
        <v>2905</v>
      </c>
      <c r="E29" s="53"/>
      <c r="F29" s="55">
        <v>60</v>
      </c>
    </row>
    <row r="30" spans="1:6" ht="15" customHeight="1" x14ac:dyDescent="0.3">
      <c r="A30" s="51" t="s">
        <v>2881</v>
      </c>
      <c r="B30" s="52" t="s">
        <v>2905</v>
      </c>
      <c r="C30" s="53" t="s">
        <v>2910</v>
      </c>
      <c r="D30" s="54" t="s">
        <v>2905</v>
      </c>
      <c r="E30" s="53"/>
      <c r="F30" s="55">
        <v>53</v>
      </c>
    </row>
    <row r="31" spans="1:6" ht="15" customHeight="1" x14ac:dyDescent="0.3">
      <c r="A31" s="51" t="s">
        <v>2881</v>
      </c>
      <c r="B31" s="52" t="s">
        <v>2905</v>
      </c>
      <c r="C31" s="53" t="s">
        <v>2911</v>
      </c>
      <c r="D31" s="54" t="s">
        <v>2905</v>
      </c>
      <c r="E31" s="53"/>
      <c r="F31" s="55">
        <v>66</v>
      </c>
    </row>
    <row r="32" spans="1:6" ht="15" customHeight="1" x14ac:dyDescent="0.3">
      <c r="A32" s="51" t="s">
        <v>2881</v>
      </c>
      <c r="B32" s="52" t="s">
        <v>2905</v>
      </c>
      <c r="C32" s="53" t="s">
        <v>2912</v>
      </c>
      <c r="D32" s="54" t="s">
        <v>2905</v>
      </c>
      <c r="E32" s="53"/>
      <c r="F32" s="55">
        <v>60</v>
      </c>
    </row>
    <row r="33" spans="1:6" ht="15" customHeight="1" x14ac:dyDescent="0.3">
      <c r="A33" s="51" t="s">
        <v>2881</v>
      </c>
      <c r="B33" s="52" t="s">
        <v>2905</v>
      </c>
      <c r="C33" s="53" t="s">
        <v>2913</v>
      </c>
      <c r="D33" s="54" t="s">
        <v>2905</v>
      </c>
      <c r="E33" s="53"/>
      <c r="F33" s="55">
        <v>54</v>
      </c>
    </row>
    <row r="34" spans="1:6" ht="15" customHeight="1" x14ac:dyDescent="0.3">
      <c r="A34" s="51" t="s">
        <v>2881</v>
      </c>
      <c r="B34" s="52" t="s">
        <v>2905</v>
      </c>
      <c r="C34" s="53" t="s">
        <v>2914</v>
      </c>
      <c r="D34" s="54" t="s">
        <v>2905</v>
      </c>
      <c r="E34" s="53"/>
      <c r="F34" s="55">
        <v>75</v>
      </c>
    </row>
    <row r="35" spans="1:6" ht="15" customHeight="1" x14ac:dyDescent="0.3">
      <c r="A35" s="51" t="s">
        <v>2881</v>
      </c>
      <c r="B35" s="52" t="s">
        <v>2905</v>
      </c>
      <c r="C35" s="53" t="s">
        <v>2915</v>
      </c>
      <c r="D35" s="54" t="s">
        <v>2905</v>
      </c>
      <c r="E35" s="53" t="s">
        <v>2916</v>
      </c>
      <c r="F35" s="55">
        <v>72</v>
      </c>
    </row>
    <row r="36" spans="1:6" ht="15" customHeight="1" x14ac:dyDescent="0.3">
      <c r="A36" s="51" t="s">
        <v>2881</v>
      </c>
      <c r="B36" s="52" t="s">
        <v>2905</v>
      </c>
      <c r="C36" s="53" t="s">
        <v>2917</v>
      </c>
      <c r="D36" s="54" t="s">
        <v>2918</v>
      </c>
      <c r="E36" s="53" t="s">
        <v>2919</v>
      </c>
      <c r="F36" s="55">
        <v>6</v>
      </c>
    </row>
    <row r="37" spans="1:6" ht="15" customHeight="1" x14ac:dyDescent="0.3">
      <c r="A37" s="51" t="s">
        <v>2881</v>
      </c>
      <c r="B37" s="52" t="s">
        <v>2905</v>
      </c>
      <c r="C37" s="53" t="s">
        <v>2920</v>
      </c>
      <c r="D37" s="54" t="s">
        <v>2905</v>
      </c>
      <c r="E37" s="53"/>
      <c r="F37" s="55">
        <v>42</v>
      </c>
    </row>
    <row r="38" spans="1:6" ht="15" customHeight="1" x14ac:dyDescent="0.3">
      <c r="A38" s="51" t="s">
        <v>2881</v>
      </c>
      <c r="B38" s="52" t="s">
        <v>2905</v>
      </c>
      <c r="C38" s="53" t="s">
        <v>2921</v>
      </c>
      <c r="D38" s="54" t="s">
        <v>2905</v>
      </c>
      <c r="E38" s="53"/>
      <c r="F38" s="55">
        <v>6</v>
      </c>
    </row>
    <row r="39" spans="1:6" ht="15" customHeight="1" x14ac:dyDescent="0.3">
      <c r="A39" s="51" t="s">
        <v>2881</v>
      </c>
      <c r="B39" s="52" t="s">
        <v>2905</v>
      </c>
      <c r="C39" s="53" t="s">
        <v>2922</v>
      </c>
      <c r="D39" s="54" t="s">
        <v>2918</v>
      </c>
      <c r="E39" s="53" t="s">
        <v>2916</v>
      </c>
      <c r="F39" s="55">
        <v>20</v>
      </c>
    </row>
    <row r="40" spans="1:6" ht="15" customHeight="1" x14ac:dyDescent="0.3">
      <c r="A40" s="51" t="s">
        <v>2881</v>
      </c>
      <c r="B40" s="52" t="s">
        <v>2905</v>
      </c>
      <c r="C40" s="53" t="s">
        <v>2923</v>
      </c>
      <c r="D40" s="54" t="s">
        <v>2905</v>
      </c>
      <c r="E40" s="53"/>
      <c r="F40" s="55">
        <v>60</v>
      </c>
    </row>
    <row r="41" spans="1:6" ht="15" customHeight="1" x14ac:dyDescent="0.3">
      <c r="A41" s="51" t="s">
        <v>2892</v>
      </c>
      <c r="B41" s="52" t="s">
        <v>2905</v>
      </c>
      <c r="C41" s="53" t="s">
        <v>2924</v>
      </c>
      <c r="D41" s="54" t="s">
        <v>2905</v>
      </c>
      <c r="E41" s="53"/>
      <c r="F41" s="55">
        <v>90</v>
      </c>
    </row>
    <row r="42" spans="1:6" ht="15" customHeight="1" x14ac:dyDescent="0.3">
      <c r="A42" s="51" t="s">
        <v>2892</v>
      </c>
      <c r="B42" s="52" t="s">
        <v>2905</v>
      </c>
      <c r="C42" s="53" t="s">
        <v>2925</v>
      </c>
      <c r="D42" s="54" t="s">
        <v>2905</v>
      </c>
      <c r="E42" s="53"/>
      <c r="F42" s="55">
        <v>89</v>
      </c>
    </row>
    <row r="43" spans="1:6" ht="15" customHeight="1" x14ac:dyDescent="0.3">
      <c r="A43" s="51" t="s">
        <v>2892</v>
      </c>
      <c r="B43" s="52" t="s">
        <v>2905</v>
      </c>
      <c r="C43" s="53" t="s">
        <v>2926</v>
      </c>
      <c r="D43" s="54" t="s">
        <v>2905</v>
      </c>
      <c r="E43" s="53"/>
      <c r="F43" s="55">
        <v>115</v>
      </c>
    </row>
    <row r="44" spans="1:6" ht="15" customHeight="1" x14ac:dyDescent="0.3">
      <c r="A44" s="51" t="s">
        <v>2892</v>
      </c>
      <c r="B44" s="52" t="s">
        <v>2905</v>
      </c>
      <c r="C44" s="53" t="s">
        <v>2927</v>
      </c>
      <c r="D44" s="54" t="s">
        <v>2905</v>
      </c>
      <c r="E44" s="53"/>
      <c r="F44" s="55">
        <v>81</v>
      </c>
    </row>
    <row r="45" spans="1:6" ht="15" customHeight="1" x14ac:dyDescent="0.3">
      <c r="A45" s="51" t="s">
        <v>2892</v>
      </c>
      <c r="B45" s="52" t="s">
        <v>2905</v>
      </c>
      <c r="C45" s="53" t="s">
        <v>2928</v>
      </c>
      <c r="D45" s="54" t="s">
        <v>2918</v>
      </c>
      <c r="E45" s="53" t="s">
        <v>2929</v>
      </c>
      <c r="F45" s="55">
        <v>6</v>
      </c>
    </row>
    <row r="46" spans="1:6" ht="15" customHeight="1" x14ac:dyDescent="0.3">
      <c r="A46" s="51" t="s">
        <v>2892</v>
      </c>
      <c r="B46" s="52" t="s">
        <v>2905</v>
      </c>
      <c r="C46" s="53" t="s">
        <v>2930</v>
      </c>
      <c r="D46" s="54" t="s">
        <v>2918</v>
      </c>
      <c r="E46" s="53" t="s">
        <v>2931</v>
      </c>
      <c r="F46" s="55">
        <v>6</v>
      </c>
    </row>
    <row r="47" spans="1:6" ht="15" customHeight="1" x14ac:dyDescent="0.3">
      <c r="A47" s="51" t="s">
        <v>2892</v>
      </c>
      <c r="B47" s="52" t="s">
        <v>2905</v>
      </c>
      <c r="C47" s="53" t="s">
        <v>2932</v>
      </c>
      <c r="D47" s="54" t="s">
        <v>2918</v>
      </c>
      <c r="E47" s="53" t="s">
        <v>2933</v>
      </c>
      <c r="F47" s="55">
        <v>10</v>
      </c>
    </row>
    <row r="48" spans="1:6" ht="15" customHeight="1" x14ac:dyDescent="0.3">
      <c r="A48" s="51" t="s">
        <v>2867</v>
      </c>
      <c r="B48" s="52" t="s">
        <v>2934</v>
      </c>
      <c r="C48" s="53" t="s">
        <v>2935</v>
      </c>
      <c r="D48" s="54" t="s">
        <v>2870</v>
      </c>
      <c r="E48" s="53" t="s">
        <v>2936</v>
      </c>
      <c r="F48" s="55">
        <v>21</v>
      </c>
    </row>
    <row r="49" spans="1:6" ht="15" customHeight="1" x14ac:dyDescent="0.3">
      <c r="A49" s="51" t="s">
        <v>2867</v>
      </c>
      <c r="B49" s="52" t="s">
        <v>2934</v>
      </c>
      <c r="C49" s="53" t="s">
        <v>2937</v>
      </c>
      <c r="D49" s="54" t="s">
        <v>2870</v>
      </c>
      <c r="E49" s="53" t="s">
        <v>2936</v>
      </c>
      <c r="F49" s="55">
        <v>50</v>
      </c>
    </row>
    <row r="50" spans="1:6" ht="15" customHeight="1" x14ac:dyDescent="0.3">
      <c r="A50" s="51" t="s">
        <v>2892</v>
      </c>
      <c r="B50" s="52" t="s">
        <v>2934</v>
      </c>
      <c r="C50" s="53" t="s">
        <v>2938</v>
      </c>
      <c r="D50" s="54" t="s">
        <v>2870</v>
      </c>
      <c r="E50" s="53" t="s">
        <v>2939</v>
      </c>
      <c r="F50" s="55">
        <v>32</v>
      </c>
    </row>
    <row r="51" spans="1:6" ht="15" customHeight="1" x14ac:dyDescent="0.3">
      <c r="A51" s="51" t="s">
        <v>2892</v>
      </c>
      <c r="B51" s="52" t="s">
        <v>2934</v>
      </c>
      <c r="C51" s="53" t="s">
        <v>2940</v>
      </c>
      <c r="D51" s="54" t="s">
        <v>2870</v>
      </c>
      <c r="E51" s="53" t="s">
        <v>2939</v>
      </c>
      <c r="F51" s="55">
        <v>18</v>
      </c>
    </row>
    <row r="52" spans="1:6" ht="15" customHeight="1" x14ac:dyDescent="0.3">
      <c r="A52" s="51" t="s">
        <v>2892</v>
      </c>
      <c r="B52" s="52" t="s">
        <v>2934</v>
      </c>
      <c r="C52" s="53" t="s">
        <v>2941</v>
      </c>
      <c r="D52" s="54" t="s">
        <v>2870</v>
      </c>
      <c r="E52" s="53" t="s">
        <v>2942</v>
      </c>
      <c r="F52" s="55">
        <v>54</v>
      </c>
    </row>
    <row r="53" spans="1:6" ht="15" customHeight="1" x14ac:dyDescent="0.3">
      <c r="A53" s="51" t="s">
        <v>2867</v>
      </c>
      <c r="B53" s="52" t="s">
        <v>2897</v>
      </c>
      <c r="C53" s="53" t="s">
        <v>2943</v>
      </c>
      <c r="D53" s="54" t="s">
        <v>2944</v>
      </c>
      <c r="E53" s="53" t="s">
        <v>2945</v>
      </c>
      <c r="F53" s="55" t="s">
        <v>2946</v>
      </c>
    </row>
    <row r="54" spans="1:6" ht="15" customHeight="1" x14ac:dyDescent="0.3">
      <c r="A54" s="51" t="s">
        <v>2892</v>
      </c>
      <c r="B54" s="52" t="s">
        <v>2552</v>
      </c>
      <c r="C54" s="53" t="s">
        <v>2947</v>
      </c>
      <c r="D54" s="54" t="s">
        <v>2948</v>
      </c>
      <c r="E54" s="53" t="s">
        <v>2949</v>
      </c>
      <c r="F54" s="55"/>
    </row>
    <row r="55" spans="1:6" ht="15" customHeight="1" x14ac:dyDescent="0.3">
      <c r="A55" s="51" t="s">
        <v>2867</v>
      </c>
      <c r="B55" s="52" t="s">
        <v>2552</v>
      </c>
      <c r="C55" s="53" t="s">
        <v>2950</v>
      </c>
      <c r="D55" s="54" t="s">
        <v>2552</v>
      </c>
      <c r="E55" s="53"/>
      <c r="F55" s="55">
        <v>7</v>
      </c>
    </row>
    <row r="56" spans="1:6" ht="15" customHeight="1" x14ac:dyDescent="0.3">
      <c r="A56" s="51" t="s">
        <v>2867</v>
      </c>
      <c r="B56" s="52" t="s">
        <v>2552</v>
      </c>
      <c r="C56" s="53" t="s">
        <v>2951</v>
      </c>
      <c r="D56" s="54" t="s">
        <v>2552</v>
      </c>
      <c r="E56" s="53"/>
      <c r="F56" s="55">
        <v>6</v>
      </c>
    </row>
    <row r="57" spans="1:6" ht="15" customHeight="1" x14ac:dyDescent="0.3">
      <c r="A57" s="51" t="s">
        <v>2867</v>
      </c>
      <c r="B57" s="52" t="s">
        <v>2552</v>
      </c>
      <c r="C57" s="53" t="s">
        <v>2952</v>
      </c>
      <c r="D57" s="54" t="s">
        <v>2552</v>
      </c>
      <c r="E57" s="53"/>
      <c r="F57" s="55">
        <v>6</v>
      </c>
    </row>
    <row r="58" spans="1:6" ht="15" customHeight="1" x14ac:dyDescent="0.3">
      <c r="A58" s="51" t="s">
        <v>2867</v>
      </c>
      <c r="B58" s="52" t="s">
        <v>2552</v>
      </c>
      <c r="C58" s="53" t="s">
        <v>2953</v>
      </c>
      <c r="D58" s="54" t="s">
        <v>2552</v>
      </c>
      <c r="E58" s="53"/>
      <c r="F58" s="55" t="s">
        <v>2954</v>
      </c>
    </row>
    <row r="59" spans="1:6" ht="15" customHeight="1" x14ac:dyDescent="0.3">
      <c r="A59" s="51" t="s">
        <v>2867</v>
      </c>
      <c r="B59" s="52" t="s">
        <v>2552</v>
      </c>
      <c r="C59" s="53" t="s">
        <v>2955</v>
      </c>
      <c r="D59" s="54" t="s">
        <v>2552</v>
      </c>
      <c r="E59" s="53"/>
      <c r="F59" s="55">
        <v>6</v>
      </c>
    </row>
    <row r="60" spans="1:6" ht="15" customHeight="1" x14ac:dyDescent="0.3">
      <c r="A60" s="51" t="s">
        <v>2867</v>
      </c>
      <c r="B60" s="52" t="s">
        <v>2552</v>
      </c>
      <c r="C60" s="53" t="s">
        <v>2956</v>
      </c>
      <c r="D60" s="54" t="s">
        <v>2552</v>
      </c>
      <c r="E60" s="53"/>
      <c r="F60" s="55">
        <v>11</v>
      </c>
    </row>
    <row r="61" spans="1:6" ht="15" customHeight="1" x14ac:dyDescent="0.3">
      <c r="A61" s="51" t="s">
        <v>2867</v>
      </c>
      <c r="B61" s="52" t="s">
        <v>2552</v>
      </c>
      <c r="C61" s="53" t="s">
        <v>2957</v>
      </c>
      <c r="D61" s="54" t="s">
        <v>2552</v>
      </c>
      <c r="E61" s="53"/>
      <c r="F61" s="55">
        <v>6</v>
      </c>
    </row>
    <row r="62" spans="1:6" ht="15" customHeight="1" x14ac:dyDescent="0.3">
      <c r="A62" s="51" t="s">
        <v>2867</v>
      </c>
      <c r="B62" s="52" t="s">
        <v>2552</v>
      </c>
      <c r="C62" s="53" t="s">
        <v>2958</v>
      </c>
      <c r="D62" s="54" t="s">
        <v>2552</v>
      </c>
      <c r="E62" s="53"/>
      <c r="F62" s="55">
        <v>6</v>
      </c>
    </row>
    <row r="63" spans="1:6" ht="15" customHeight="1" x14ac:dyDescent="0.3">
      <c r="A63" s="51" t="s">
        <v>2867</v>
      </c>
      <c r="B63" s="52" t="s">
        <v>2552</v>
      </c>
      <c r="C63" s="53" t="s">
        <v>2959</v>
      </c>
      <c r="D63" s="54" t="s">
        <v>2552</v>
      </c>
      <c r="E63" s="53"/>
      <c r="F63" s="55">
        <v>6</v>
      </c>
    </row>
    <row r="64" spans="1:6" ht="15" customHeight="1" x14ac:dyDescent="0.3">
      <c r="A64" s="51" t="s">
        <v>2867</v>
      </c>
      <c r="B64" s="52" t="s">
        <v>2552</v>
      </c>
      <c r="C64" s="53" t="s">
        <v>2960</v>
      </c>
      <c r="D64" s="54" t="s">
        <v>2552</v>
      </c>
      <c r="E64" s="53"/>
      <c r="F64" s="55">
        <v>6</v>
      </c>
    </row>
    <row r="65" spans="1:6" ht="15" customHeight="1" x14ac:dyDescent="0.3">
      <c r="A65" s="51" t="s">
        <v>2867</v>
      </c>
      <c r="B65" s="52" t="s">
        <v>2552</v>
      </c>
      <c r="C65" s="53" t="s">
        <v>2961</v>
      </c>
      <c r="D65" s="54" t="s">
        <v>2552</v>
      </c>
      <c r="E65" s="53"/>
      <c r="F65" s="55">
        <v>6</v>
      </c>
    </row>
    <row r="66" spans="1:6" ht="15" customHeight="1" x14ac:dyDescent="0.3">
      <c r="A66" s="51" t="s">
        <v>2867</v>
      </c>
      <c r="B66" s="52" t="s">
        <v>2552</v>
      </c>
      <c r="C66" s="53" t="s">
        <v>2962</v>
      </c>
      <c r="D66" s="54" t="s">
        <v>2552</v>
      </c>
      <c r="E66" s="53"/>
      <c r="F66" s="55">
        <v>11</v>
      </c>
    </row>
    <row r="67" spans="1:6" ht="15" customHeight="1" x14ac:dyDescent="0.3">
      <c r="A67" s="51" t="s">
        <v>2867</v>
      </c>
      <c r="B67" s="52" t="s">
        <v>2552</v>
      </c>
      <c r="C67" s="53" t="s">
        <v>2963</v>
      </c>
      <c r="D67" s="54" t="s">
        <v>2552</v>
      </c>
      <c r="E67" s="53"/>
      <c r="F67" s="55">
        <v>6</v>
      </c>
    </row>
    <row r="68" spans="1:6" ht="15" customHeight="1" x14ac:dyDescent="0.3">
      <c r="A68" s="51" t="s">
        <v>2867</v>
      </c>
      <c r="B68" s="52" t="s">
        <v>2552</v>
      </c>
      <c r="C68" s="53" t="s">
        <v>2964</v>
      </c>
      <c r="D68" s="54" t="s">
        <v>2552</v>
      </c>
      <c r="E68" s="53"/>
      <c r="F68" s="55">
        <v>6</v>
      </c>
    </row>
    <row r="69" spans="1:6" ht="15" customHeight="1" x14ac:dyDescent="0.3">
      <c r="A69" s="51" t="s">
        <v>2867</v>
      </c>
      <c r="B69" s="52" t="s">
        <v>2552</v>
      </c>
      <c r="C69" s="53" t="s">
        <v>2965</v>
      </c>
      <c r="D69" s="54" t="s">
        <v>2552</v>
      </c>
      <c r="E69" s="53"/>
      <c r="F69" s="55">
        <v>6</v>
      </c>
    </row>
    <row r="70" spans="1:6" ht="15" customHeight="1" x14ac:dyDescent="0.3">
      <c r="A70" s="51" t="s">
        <v>2867</v>
      </c>
      <c r="B70" s="52" t="s">
        <v>2552</v>
      </c>
      <c r="C70" s="53" t="s">
        <v>2966</v>
      </c>
      <c r="D70" s="54" t="s">
        <v>2552</v>
      </c>
      <c r="E70" s="53"/>
      <c r="F70" s="55" t="s">
        <v>2954</v>
      </c>
    </row>
    <row r="71" spans="1:6" s="66" customFormat="1" ht="15" customHeight="1" x14ac:dyDescent="0.3">
      <c r="A71" s="59" t="s">
        <v>2867</v>
      </c>
      <c r="B71" s="60" t="s">
        <v>2552</v>
      </c>
      <c r="C71" s="61" t="s">
        <v>2967</v>
      </c>
      <c r="D71" s="62" t="s">
        <v>2552</v>
      </c>
      <c r="E71" s="61"/>
      <c r="F71" s="63">
        <v>6</v>
      </c>
    </row>
    <row r="72" spans="1:6" s="67" customFormat="1" ht="15" customHeight="1" x14ac:dyDescent="0.3">
      <c r="A72" s="59" t="s">
        <v>2867</v>
      </c>
      <c r="B72" s="60" t="s">
        <v>2552</v>
      </c>
      <c r="C72" s="61" t="s">
        <v>2968</v>
      </c>
      <c r="D72" s="62" t="s">
        <v>2552</v>
      </c>
      <c r="E72" s="61"/>
      <c r="F72" s="63">
        <v>6</v>
      </c>
    </row>
    <row r="73" spans="1:6" ht="15" customHeight="1" x14ac:dyDescent="0.3">
      <c r="A73" s="51" t="s">
        <v>2881</v>
      </c>
      <c r="B73" s="52" t="s">
        <v>2552</v>
      </c>
      <c r="C73" s="53" t="s">
        <v>2969</v>
      </c>
      <c r="D73" s="54" t="s">
        <v>2552</v>
      </c>
      <c r="E73" s="53"/>
      <c r="F73" s="55">
        <v>6</v>
      </c>
    </row>
    <row r="74" spans="1:6" ht="15" customHeight="1" x14ac:dyDescent="0.3">
      <c r="A74" s="51" t="s">
        <v>2881</v>
      </c>
      <c r="B74" s="52" t="s">
        <v>2552</v>
      </c>
      <c r="C74" s="53" t="s">
        <v>2970</v>
      </c>
      <c r="D74" s="54" t="s">
        <v>2552</v>
      </c>
      <c r="E74" s="53"/>
      <c r="F74" s="55">
        <v>6</v>
      </c>
    </row>
    <row r="75" spans="1:6" ht="15" customHeight="1" x14ac:dyDescent="0.3">
      <c r="A75" s="51" t="s">
        <v>2881</v>
      </c>
      <c r="B75" s="52" t="s">
        <v>2552</v>
      </c>
      <c r="C75" s="53" t="s">
        <v>2971</v>
      </c>
      <c r="D75" s="54" t="s">
        <v>2552</v>
      </c>
      <c r="E75" s="53"/>
      <c r="F75" s="55">
        <v>6</v>
      </c>
    </row>
    <row r="76" spans="1:6" ht="15" customHeight="1" x14ac:dyDescent="0.3">
      <c r="A76" s="51" t="s">
        <v>2881</v>
      </c>
      <c r="B76" s="52" t="s">
        <v>2552</v>
      </c>
      <c r="C76" s="53" t="s">
        <v>2972</v>
      </c>
      <c r="D76" s="54" t="s">
        <v>2552</v>
      </c>
      <c r="E76" s="53"/>
      <c r="F76" s="55">
        <v>6</v>
      </c>
    </row>
    <row r="77" spans="1:6" ht="15" customHeight="1" x14ac:dyDescent="0.3">
      <c r="A77" s="51" t="s">
        <v>2881</v>
      </c>
      <c r="B77" s="52" t="s">
        <v>2552</v>
      </c>
      <c r="C77" s="53" t="s">
        <v>2973</v>
      </c>
      <c r="D77" s="54" t="s">
        <v>2552</v>
      </c>
      <c r="E77" s="53"/>
      <c r="F77" s="55">
        <v>6</v>
      </c>
    </row>
    <row r="78" spans="1:6" ht="15" customHeight="1" x14ac:dyDescent="0.3">
      <c r="A78" s="51" t="s">
        <v>2881</v>
      </c>
      <c r="B78" s="52" t="s">
        <v>2552</v>
      </c>
      <c r="C78" s="53" t="s">
        <v>2974</v>
      </c>
      <c r="D78" s="54" t="s">
        <v>2552</v>
      </c>
      <c r="E78" s="53"/>
      <c r="F78" s="55">
        <v>6</v>
      </c>
    </row>
    <row r="79" spans="1:6" ht="15" customHeight="1" x14ac:dyDescent="0.3">
      <c r="A79" s="51" t="s">
        <v>2881</v>
      </c>
      <c r="B79" s="52" t="s">
        <v>2552</v>
      </c>
      <c r="C79" s="53" t="s">
        <v>2975</v>
      </c>
      <c r="D79" s="54" t="s">
        <v>2552</v>
      </c>
      <c r="E79" s="53"/>
      <c r="F79" s="55">
        <v>6</v>
      </c>
    </row>
    <row r="80" spans="1:6" ht="15" customHeight="1" x14ac:dyDescent="0.3">
      <c r="A80" s="51" t="s">
        <v>2881</v>
      </c>
      <c r="B80" s="52" t="s">
        <v>2552</v>
      </c>
      <c r="C80" s="53" t="s">
        <v>2976</v>
      </c>
      <c r="D80" s="54" t="s">
        <v>2552</v>
      </c>
      <c r="E80" s="53"/>
      <c r="F80" s="55">
        <v>6</v>
      </c>
    </row>
    <row r="81" spans="1:6" ht="15" customHeight="1" x14ac:dyDescent="0.3">
      <c r="A81" s="51" t="s">
        <v>2881</v>
      </c>
      <c r="B81" s="52" t="s">
        <v>2552</v>
      </c>
      <c r="C81" s="53" t="s">
        <v>2977</v>
      </c>
      <c r="D81" s="54" t="s">
        <v>2552</v>
      </c>
      <c r="E81" s="53"/>
      <c r="F81" s="55">
        <v>6</v>
      </c>
    </row>
    <row r="82" spans="1:6" ht="15" customHeight="1" x14ac:dyDescent="0.3">
      <c r="A82" s="51" t="s">
        <v>2881</v>
      </c>
      <c r="B82" s="52" t="s">
        <v>2552</v>
      </c>
      <c r="C82" s="53" t="s">
        <v>2978</v>
      </c>
      <c r="D82" s="54" t="s">
        <v>2552</v>
      </c>
      <c r="E82" s="53"/>
      <c r="F82" s="55">
        <v>6</v>
      </c>
    </row>
    <row r="83" spans="1:6" ht="15" customHeight="1" x14ac:dyDescent="0.3">
      <c r="A83" s="51" t="s">
        <v>2881</v>
      </c>
      <c r="B83" s="52" t="s">
        <v>2552</v>
      </c>
      <c r="C83" s="53" t="s">
        <v>2979</v>
      </c>
      <c r="D83" s="54" t="s">
        <v>2552</v>
      </c>
      <c r="E83" s="53"/>
      <c r="F83" s="55">
        <v>6</v>
      </c>
    </row>
    <row r="84" spans="1:6" ht="15" customHeight="1" x14ac:dyDescent="0.3">
      <c r="A84" s="51" t="s">
        <v>2881</v>
      </c>
      <c r="B84" s="52" t="s">
        <v>2552</v>
      </c>
      <c r="C84" s="53" t="s">
        <v>2980</v>
      </c>
      <c r="D84" s="54" t="s">
        <v>2552</v>
      </c>
      <c r="E84" s="53"/>
      <c r="F84" s="55">
        <v>6</v>
      </c>
    </row>
    <row r="85" spans="1:6" ht="15" customHeight="1" x14ac:dyDescent="0.3">
      <c r="A85" s="51" t="s">
        <v>2881</v>
      </c>
      <c r="B85" s="52" t="s">
        <v>2552</v>
      </c>
      <c r="C85" s="53" t="s">
        <v>2981</v>
      </c>
      <c r="D85" s="54" t="s">
        <v>2552</v>
      </c>
      <c r="E85" s="53"/>
      <c r="F85" s="55">
        <v>6</v>
      </c>
    </row>
    <row r="86" spans="1:6" ht="15" customHeight="1" x14ac:dyDescent="0.3">
      <c r="A86" s="51" t="s">
        <v>2881</v>
      </c>
      <c r="B86" s="52" t="s">
        <v>2552</v>
      </c>
      <c r="C86" s="53" t="s">
        <v>2982</v>
      </c>
      <c r="D86" s="54" t="s">
        <v>2552</v>
      </c>
      <c r="E86" s="53"/>
      <c r="F86" s="55">
        <v>6</v>
      </c>
    </row>
    <row r="87" spans="1:6" ht="15" customHeight="1" x14ac:dyDescent="0.3">
      <c r="A87" s="51" t="s">
        <v>2881</v>
      </c>
      <c r="B87" s="52" t="s">
        <v>2552</v>
      </c>
      <c r="C87" s="53" t="s">
        <v>2983</v>
      </c>
      <c r="D87" s="54" t="s">
        <v>2552</v>
      </c>
      <c r="E87" s="53"/>
      <c r="F87" s="55" t="s">
        <v>2954</v>
      </c>
    </row>
    <row r="88" spans="1:6" ht="15" customHeight="1" x14ac:dyDescent="0.3">
      <c r="A88" s="51" t="s">
        <v>2881</v>
      </c>
      <c r="B88" s="52" t="s">
        <v>2552</v>
      </c>
      <c r="C88" s="53" t="s">
        <v>2984</v>
      </c>
      <c r="D88" s="54" t="s">
        <v>2552</v>
      </c>
      <c r="E88" s="53"/>
      <c r="F88" s="55">
        <v>6</v>
      </c>
    </row>
    <row r="89" spans="1:6" ht="15" customHeight="1" x14ac:dyDescent="0.3">
      <c r="A89" s="51" t="s">
        <v>2881</v>
      </c>
      <c r="B89" s="52" t="s">
        <v>2552</v>
      </c>
      <c r="C89" s="53" t="s">
        <v>2985</v>
      </c>
      <c r="D89" s="54" t="s">
        <v>2552</v>
      </c>
      <c r="E89" s="53"/>
      <c r="F89" s="55">
        <v>3.3</v>
      </c>
    </row>
    <row r="90" spans="1:6" ht="15" customHeight="1" x14ac:dyDescent="0.3">
      <c r="A90" s="51" t="s">
        <v>2892</v>
      </c>
      <c r="B90" s="52" t="s">
        <v>2552</v>
      </c>
      <c r="C90" s="53" t="s">
        <v>2986</v>
      </c>
      <c r="D90" s="54" t="s">
        <v>2552</v>
      </c>
      <c r="E90" s="53"/>
      <c r="F90" s="55">
        <v>6</v>
      </c>
    </row>
    <row r="91" spans="1:6" ht="15" customHeight="1" x14ac:dyDescent="0.3">
      <c r="A91" s="51" t="s">
        <v>2892</v>
      </c>
      <c r="B91" s="52" t="s">
        <v>2552</v>
      </c>
      <c r="C91" s="53" t="s">
        <v>2987</v>
      </c>
      <c r="D91" s="54" t="s">
        <v>2552</v>
      </c>
      <c r="E91" s="53"/>
      <c r="F91" s="55">
        <v>6</v>
      </c>
    </row>
    <row r="92" spans="1:6" ht="15" customHeight="1" x14ac:dyDescent="0.3">
      <c r="A92" s="51" t="s">
        <v>2892</v>
      </c>
      <c r="B92" s="52" t="s">
        <v>2552</v>
      </c>
      <c r="C92" s="53" t="s">
        <v>2988</v>
      </c>
      <c r="D92" s="54" t="s">
        <v>2552</v>
      </c>
      <c r="E92" s="53"/>
      <c r="F92" s="55">
        <v>6</v>
      </c>
    </row>
    <row r="93" spans="1:6" ht="15" customHeight="1" x14ac:dyDescent="0.3">
      <c r="A93" s="51" t="s">
        <v>2892</v>
      </c>
      <c r="B93" s="52" t="s">
        <v>2552</v>
      </c>
      <c r="C93" s="53" t="s">
        <v>2989</v>
      </c>
      <c r="D93" s="54" t="s">
        <v>2552</v>
      </c>
      <c r="E93" s="53"/>
      <c r="F93" s="55">
        <v>6</v>
      </c>
    </row>
    <row r="94" spans="1:6" ht="15" customHeight="1" x14ac:dyDescent="0.3">
      <c r="A94" s="51" t="s">
        <v>2892</v>
      </c>
      <c r="B94" s="52" t="s">
        <v>2552</v>
      </c>
      <c r="C94" s="53" t="s">
        <v>2990</v>
      </c>
      <c r="D94" s="54" t="s">
        <v>2552</v>
      </c>
      <c r="E94" s="53"/>
      <c r="F94" s="55" t="s">
        <v>2954</v>
      </c>
    </row>
    <row r="95" spans="1:6" ht="15" customHeight="1" x14ac:dyDescent="0.3">
      <c r="A95" s="51" t="s">
        <v>2892</v>
      </c>
      <c r="B95" s="52" t="s">
        <v>2552</v>
      </c>
      <c r="C95" s="53" t="s">
        <v>2991</v>
      </c>
      <c r="D95" s="54" t="s">
        <v>2552</v>
      </c>
      <c r="E95" s="53"/>
      <c r="F95" s="55">
        <v>6</v>
      </c>
    </row>
    <row r="96" spans="1:6" ht="15" customHeight="1" x14ac:dyDescent="0.3">
      <c r="A96" s="51" t="s">
        <v>2892</v>
      </c>
      <c r="B96" s="52" t="s">
        <v>2552</v>
      </c>
      <c r="C96" s="53" t="s">
        <v>2992</v>
      </c>
      <c r="D96" s="54" t="s">
        <v>2552</v>
      </c>
      <c r="E96" s="53"/>
      <c r="F96" s="55">
        <v>6</v>
      </c>
    </row>
    <row r="97" spans="1:6" ht="15" customHeight="1" x14ac:dyDescent="0.3">
      <c r="A97" s="51" t="s">
        <v>2892</v>
      </c>
      <c r="B97" s="52" t="s">
        <v>2552</v>
      </c>
      <c r="C97" s="53" t="s">
        <v>2993</v>
      </c>
      <c r="D97" s="54" t="s">
        <v>2552</v>
      </c>
      <c r="E97" s="53"/>
      <c r="F97" s="55">
        <v>11</v>
      </c>
    </row>
    <row r="98" spans="1:6" ht="15" customHeight="1" x14ac:dyDescent="0.3">
      <c r="A98" s="51" t="s">
        <v>2892</v>
      </c>
      <c r="B98" s="52" t="s">
        <v>2552</v>
      </c>
      <c r="C98" s="53" t="s">
        <v>2994</v>
      </c>
      <c r="D98" s="54" t="s">
        <v>2552</v>
      </c>
      <c r="E98" s="53"/>
      <c r="F98" s="55">
        <v>25</v>
      </c>
    </row>
    <row r="99" spans="1:6" ht="15" customHeight="1" x14ac:dyDescent="0.3">
      <c r="A99" s="51" t="s">
        <v>2892</v>
      </c>
      <c r="B99" s="52" t="s">
        <v>2552</v>
      </c>
      <c r="C99" s="53" t="s">
        <v>2995</v>
      </c>
      <c r="D99" s="54" t="s">
        <v>2552</v>
      </c>
      <c r="E99" s="53"/>
      <c r="F99" s="55">
        <v>6</v>
      </c>
    </row>
    <row r="100" spans="1:6" ht="15" customHeight="1" x14ac:dyDescent="0.3">
      <c r="A100" s="51" t="s">
        <v>2892</v>
      </c>
      <c r="B100" s="52" t="s">
        <v>2552</v>
      </c>
      <c r="C100" s="53" t="s">
        <v>2996</v>
      </c>
      <c r="D100" s="54" t="s">
        <v>2552</v>
      </c>
      <c r="E100" s="53"/>
      <c r="F100" s="55">
        <v>6</v>
      </c>
    </row>
    <row r="101" spans="1:6" ht="15" customHeight="1" x14ac:dyDescent="0.3">
      <c r="A101" s="51" t="s">
        <v>2867</v>
      </c>
      <c r="B101" s="52" t="s">
        <v>2997</v>
      </c>
      <c r="C101" s="53" t="s">
        <v>2998</v>
      </c>
      <c r="D101" s="54" t="s">
        <v>2997</v>
      </c>
      <c r="E101" s="53" t="s">
        <v>2999</v>
      </c>
      <c r="F101" s="55">
        <v>30</v>
      </c>
    </row>
    <row r="102" spans="1:6" ht="15" customHeight="1" x14ac:dyDescent="0.3">
      <c r="A102" s="51" t="s">
        <v>2881</v>
      </c>
      <c r="B102" s="52" t="s">
        <v>2997</v>
      </c>
      <c r="C102" s="53" t="s">
        <v>3000</v>
      </c>
      <c r="D102" s="54" t="s">
        <v>2997</v>
      </c>
      <c r="E102" s="53" t="s">
        <v>3001</v>
      </c>
      <c r="F102" s="55">
        <v>50</v>
      </c>
    </row>
    <row r="103" spans="1:6" ht="15" customHeight="1" x14ac:dyDescent="0.3">
      <c r="A103" s="51" t="s">
        <v>2881</v>
      </c>
      <c r="B103" s="52" t="s">
        <v>2997</v>
      </c>
      <c r="C103" s="53" t="s">
        <v>3002</v>
      </c>
      <c r="D103" s="54" t="s">
        <v>2997</v>
      </c>
      <c r="E103" s="53" t="s">
        <v>3003</v>
      </c>
      <c r="F103" s="55">
        <v>10</v>
      </c>
    </row>
    <row r="104" spans="1:6" ht="15" customHeight="1" x14ac:dyDescent="0.3">
      <c r="A104" s="51" t="s">
        <v>2881</v>
      </c>
      <c r="B104" s="52" t="s">
        <v>2997</v>
      </c>
      <c r="C104" s="53" t="s">
        <v>3004</v>
      </c>
      <c r="D104" s="54" t="s">
        <v>2997</v>
      </c>
      <c r="E104" s="53" t="s">
        <v>3005</v>
      </c>
      <c r="F104" s="55">
        <v>25</v>
      </c>
    </row>
    <row r="105" spans="1:6" ht="15" customHeight="1" x14ac:dyDescent="0.3">
      <c r="A105" s="51" t="s">
        <v>2881</v>
      </c>
      <c r="B105" s="52" t="s">
        <v>2997</v>
      </c>
      <c r="C105" s="53" t="s">
        <v>3006</v>
      </c>
      <c r="D105" s="54" t="s">
        <v>2997</v>
      </c>
      <c r="E105" s="53" t="s">
        <v>3007</v>
      </c>
      <c r="F105" s="55">
        <v>15</v>
      </c>
    </row>
    <row r="106" spans="1:6" ht="15" customHeight="1" x14ac:dyDescent="0.3">
      <c r="A106" s="51" t="s">
        <v>2867</v>
      </c>
      <c r="B106" s="52" t="s">
        <v>3008</v>
      </c>
      <c r="C106" s="53" t="s">
        <v>3009</v>
      </c>
      <c r="D106" s="54" t="s">
        <v>3008</v>
      </c>
      <c r="E106" s="53" t="s">
        <v>3010</v>
      </c>
      <c r="F106" s="55">
        <v>50</v>
      </c>
    </row>
    <row r="107" spans="1:6" ht="15" customHeight="1" x14ac:dyDescent="0.3">
      <c r="A107" s="51" t="s">
        <v>2867</v>
      </c>
      <c r="B107" s="52" t="s">
        <v>3008</v>
      </c>
      <c r="C107" s="53" t="s">
        <v>3011</v>
      </c>
      <c r="D107" s="54" t="s">
        <v>3008</v>
      </c>
      <c r="E107" s="53" t="s">
        <v>2904</v>
      </c>
      <c r="F107" s="55">
        <v>60</v>
      </c>
    </row>
    <row r="108" spans="1:6" ht="15" customHeight="1" x14ac:dyDescent="0.3">
      <c r="A108" s="51" t="s">
        <v>2867</v>
      </c>
      <c r="B108" s="52" t="s">
        <v>3008</v>
      </c>
      <c r="C108" s="53" t="s">
        <v>3012</v>
      </c>
      <c r="D108" s="54" t="s">
        <v>3008</v>
      </c>
      <c r="E108" s="53" t="s">
        <v>2945</v>
      </c>
      <c r="F108" s="55">
        <v>144</v>
      </c>
    </row>
    <row r="109" spans="1:6" ht="15" customHeight="1" x14ac:dyDescent="0.3">
      <c r="A109" s="51" t="s">
        <v>2867</v>
      </c>
      <c r="B109" s="52" t="s">
        <v>3008</v>
      </c>
      <c r="C109" s="53" t="s">
        <v>3013</v>
      </c>
      <c r="D109" s="54" t="s">
        <v>3008</v>
      </c>
      <c r="E109" s="53" t="s">
        <v>2904</v>
      </c>
      <c r="F109" s="55">
        <v>6</v>
      </c>
    </row>
    <row r="110" spans="1:6" ht="15" customHeight="1" x14ac:dyDescent="0.3">
      <c r="A110" s="51" t="s">
        <v>2867</v>
      </c>
      <c r="B110" s="52" t="s">
        <v>3008</v>
      </c>
      <c r="C110" s="53" t="s">
        <v>3014</v>
      </c>
      <c r="D110" s="54" t="s">
        <v>3008</v>
      </c>
      <c r="E110" s="53" t="s">
        <v>3015</v>
      </c>
      <c r="F110" s="55">
        <v>10</v>
      </c>
    </row>
    <row r="111" spans="1:6" ht="15" customHeight="1" x14ac:dyDescent="0.3">
      <c r="A111" s="51" t="s">
        <v>2881</v>
      </c>
      <c r="B111" s="52" t="s">
        <v>3008</v>
      </c>
      <c r="C111" s="53" t="s">
        <v>3016</v>
      </c>
      <c r="D111" s="54" t="s">
        <v>3008</v>
      </c>
      <c r="E111" s="53" t="s">
        <v>3017</v>
      </c>
      <c r="F111" s="55">
        <v>30</v>
      </c>
    </row>
    <row r="112" spans="1:6" ht="15" customHeight="1" x14ac:dyDescent="0.3">
      <c r="A112" s="51" t="s">
        <v>2881</v>
      </c>
      <c r="B112" s="52" t="s">
        <v>3008</v>
      </c>
      <c r="C112" s="53" t="s">
        <v>3018</v>
      </c>
      <c r="D112" s="54" t="s">
        <v>3008</v>
      </c>
      <c r="E112" s="53" t="s">
        <v>3019</v>
      </c>
      <c r="F112" s="55">
        <v>50</v>
      </c>
    </row>
    <row r="113" spans="1:6" ht="15" customHeight="1" x14ac:dyDescent="0.3">
      <c r="A113" s="51" t="s">
        <v>2867</v>
      </c>
      <c r="B113" s="52" t="s">
        <v>3020</v>
      </c>
      <c r="C113" s="53" t="s">
        <v>3021</v>
      </c>
      <c r="D113" s="54" t="s">
        <v>3020</v>
      </c>
      <c r="E113" s="53" t="s">
        <v>3022</v>
      </c>
      <c r="F113" s="55">
        <v>1000</v>
      </c>
    </row>
    <row r="114" spans="1:6" ht="15" customHeight="1" x14ac:dyDescent="0.3">
      <c r="A114" s="51" t="s">
        <v>2867</v>
      </c>
      <c r="B114" s="52" t="s">
        <v>3020</v>
      </c>
      <c r="C114" s="53" t="s">
        <v>3023</v>
      </c>
      <c r="D114" s="54" t="s">
        <v>3020</v>
      </c>
      <c r="E114" s="53" t="s">
        <v>3022</v>
      </c>
      <c r="F114" s="55">
        <v>35</v>
      </c>
    </row>
    <row r="115" spans="1:6" ht="15" customHeight="1" x14ac:dyDescent="0.3">
      <c r="A115" s="51" t="s">
        <v>2867</v>
      </c>
      <c r="B115" s="52" t="s">
        <v>3024</v>
      </c>
      <c r="C115" s="53" t="s">
        <v>3025</v>
      </c>
      <c r="D115" s="54" t="s">
        <v>3026</v>
      </c>
      <c r="E115" s="53" t="s">
        <v>3027</v>
      </c>
      <c r="F115" s="55">
        <v>44</v>
      </c>
    </row>
    <row r="116" spans="1:6" ht="15" customHeight="1" x14ac:dyDescent="0.3">
      <c r="A116" s="51" t="s">
        <v>2867</v>
      </c>
      <c r="B116" s="52" t="s">
        <v>3024</v>
      </c>
      <c r="C116" s="53" t="s">
        <v>3028</v>
      </c>
      <c r="D116" s="54" t="s">
        <v>3026</v>
      </c>
      <c r="E116" s="53" t="s">
        <v>3029</v>
      </c>
      <c r="F116" s="55">
        <v>10</v>
      </c>
    </row>
    <row r="117" spans="1:6" ht="15" customHeight="1" x14ac:dyDescent="0.3">
      <c r="A117" s="51" t="s">
        <v>2881</v>
      </c>
      <c r="B117" s="52" t="s">
        <v>3024</v>
      </c>
      <c r="C117" s="53" t="s">
        <v>3030</v>
      </c>
      <c r="D117" s="54" t="s">
        <v>3026</v>
      </c>
      <c r="E117" s="53" t="s">
        <v>3031</v>
      </c>
      <c r="F117" s="55">
        <v>53</v>
      </c>
    </row>
    <row r="118" spans="1:6" ht="15" customHeight="1" x14ac:dyDescent="0.3">
      <c r="A118" s="51" t="s">
        <v>2881</v>
      </c>
      <c r="B118" s="52" t="s">
        <v>3024</v>
      </c>
      <c r="C118" s="53" t="s">
        <v>3032</v>
      </c>
      <c r="D118" s="54" t="s">
        <v>3026</v>
      </c>
      <c r="E118" s="53" t="s">
        <v>3033</v>
      </c>
      <c r="F118" s="55">
        <v>10</v>
      </c>
    </row>
    <row r="119" spans="1:6" ht="15" customHeight="1" x14ac:dyDescent="0.3">
      <c r="A119" s="51" t="s">
        <v>2892</v>
      </c>
      <c r="B119" s="52" t="s">
        <v>3024</v>
      </c>
      <c r="C119" s="53" t="s">
        <v>3034</v>
      </c>
      <c r="D119" s="54" t="s">
        <v>2918</v>
      </c>
      <c r="E119" s="53"/>
      <c r="F119" s="55">
        <v>6</v>
      </c>
    </row>
    <row r="120" spans="1:6" ht="15" customHeight="1" x14ac:dyDescent="0.3">
      <c r="A120" s="51" t="s">
        <v>2867</v>
      </c>
      <c r="B120" s="52" t="s">
        <v>3035</v>
      </c>
      <c r="C120" s="53" t="s">
        <v>3036</v>
      </c>
      <c r="D120" s="54" t="s">
        <v>3037</v>
      </c>
      <c r="E120" s="53" t="s">
        <v>3038</v>
      </c>
      <c r="F120" s="55">
        <f>120+31</f>
        <v>151</v>
      </c>
    </row>
    <row r="121" spans="1:6" ht="15" customHeight="1" x14ac:dyDescent="0.3">
      <c r="A121" s="51" t="s">
        <v>2867</v>
      </c>
      <c r="B121" s="52" t="s">
        <v>3035</v>
      </c>
      <c r="C121" s="53" t="s">
        <v>3039</v>
      </c>
      <c r="D121" s="54" t="s">
        <v>3035</v>
      </c>
      <c r="E121" s="53" t="s">
        <v>3040</v>
      </c>
      <c r="F121" s="55" t="s">
        <v>3041</v>
      </c>
    </row>
    <row r="122" spans="1:6" ht="15" customHeight="1" x14ac:dyDescent="0.3">
      <c r="A122" s="51" t="s">
        <v>2867</v>
      </c>
      <c r="B122" s="52" t="s">
        <v>3035</v>
      </c>
      <c r="C122" s="53" t="s">
        <v>3042</v>
      </c>
      <c r="D122" s="54" t="s">
        <v>3043</v>
      </c>
      <c r="E122" s="53" t="s">
        <v>3010</v>
      </c>
      <c r="F122" s="55" t="s">
        <v>3044</v>
      </c>
    </row>
    <row r="123" spans="1:6" ht="15" customHeight="1" x14ac:dyDescent="0.3">
      <c r="A123" s="51" t="s">
        <v>2867</v>
      </c>
      <c r="B123" s="52" t="s">
        <v>3035</v>
      </c>
      <c r="C123" s="53" t="s">
        <v>3045</v>
      </c>
      <c r="D123" s="54" t="s">
        <v>3046</v>
      </c>
      <c r="E123" s="53" t="s">
        <v>3047</v>
      </c>
      <c r="F123" s="55" t="s">
        <v>3048</v>
      </c>
    </row>
    <row r="124" spans="1:6" ht="15" customHeight="1" x14ac:dyDescent="0.3">
      <c r="A124" s="51" t="s">
        <v>2867</v>
      </c>
      <c r="B124" s="52" t="s">
        <v>3035</v>
      </c>
      <c r="C124" s="53" t="s">
        <v>3049</v>
      </c>
      <c r="D124" s="54" t="s">
        <v>3050</v>
      </c>
      <c r="E124" s="53" t="s">
        <v>2999</v>
      </c>
      <c r="F124" s="55" t="s">
        <v>3051</v>
      </c>
    </row>
    <row r="125" spans="1:6" ht="15" customHeight="1" x14ac:dyDescent="0.3">
      <c r="A125" s="51" t="s">
        <v>2867</v>
      </c>
      <c r="B125" s="52" t="s">
        <v>3035</v>
      </c>
      <c r="C125" s="53" t="s">
        <v>3052</v>
      </c>
      <c r="D125" s="54" t="s">
        <v>3046</v>
      </c>
      <c r="E125" s="53" t="s">
        <v>3053</v>
      </c>
      <c r="F125" s="55" t="s">
        <v>3054</v>
      </c>
    </row>
    <row r="126" spans="1:6" ht="15" customHeight="1" x14ac:dyDescent="0.3">
      <c r="A126" s="51" t="s">
        <v>2867</v>
      </c>
      <c r="B126" s="52" t="s">
        <v>3035</v>
      </c>
      <c r="C126" s="53" t="s">
        <v>3055</v>
      </c>
      <c r="D126" s="54" t="s">
        <v>3050</v>
      </c>
      <c r="E126" s="53" t="s">
        <v>3056</v>
      </c>
      <c r="F126" s="55" t="s">
        <v>3057</v>
      </c>
    </row>
    <row r="127" spans="1:6" ht="15" customHeight="1" x14ac:dyDescent="0.3">
      <c r="A127" s="51" t="s">
        <v>2867</v>
      </c>
      <c r="B127" s="52" t="s">
        <v>3035</v>
      </c>
      <c r="C127" s="53" t="s">
        <v>3058</v>
      </c>
      <c r="D127" s="54" t="s">
        <v>3035</v>
      </c>
      <c r="E127" s="53" t="s">
        <v>3059</v>
      </c>
      <c r="F127" s="55" t="s">
        <v>3060</v>
      </c>
    </row>
    <row r="128" spans="1:6" ht="15" customHeight="1" x14ac:dyDescent="0.3">
      <c r="A128" s="51" t="s">
        <v>2867</v>
      </c>
      <c r="B128" s="52" t="s">
        <v>3035</v>
      </c>
      <c r="C128" s="53" t="s">
        <v>3061</v>
      </c>
      <c r="D128" s="54" t="s">
        <v>3035</v>
      </c>
      <c r="E128" s="53" t="s">
        <v>3062</v>
      </c>
      <c r="F128" s="55" t="s">
        <v>3063</v>
      </c>
    </row>
    <row r="129" spans="1:6" s="66" customFormat="1" ht="15" customHeight="1" x14ac:dyDescent="0.3">
      <c r="A129" s="59" t="s">
        <v>2881</v>
      </c>
      <c r="B129" s="60" t="s">
        <v>3035</v>
      </c>
      <c r="C129" s="61" t="s">
        <v>3064</v>
      </c>
      <c r="D129" s="62" t="s">
        <v>3035</v>
      </c>
      <c r="E129" s="61" t="s">
        <v>3065</v>
      </c>
      <c r="F129" s="63">
        <v>78</v>
      </c>
    </row>
    <row r="130" spans="1:6" s="67" customFormat="1" ht="15" customHeight="1" x14ac:dyDescent="0.3">
      <c r="A130" s="59" t="s">
        <v>2881</v>
      </c>
      <c r="B130" s="60" t="s">
        <v>3035</v>
      </c>
      <c r="C130" s="61" t="s">
        <v>3066</v>
      </c>
      <c r="D130" s="62" t="s">
        <v>2944</v>
      </c>
      <c r="E130" s="61" t="s">
        <v>3017</v>
      </c>
      <c r="F130" s="63">
        <v>183</v>
      </c>
    </row>
    <row r="131" spans="1:6" ht="15" customHeight="1" x14ac:dyDescent="0.3">
      <c r="A131" s="51" t="s">
        <v>2881</v>
      </c>
      <c r="B131" s="52" t="s">
        <v>3035</v>
      </c>
      <c r="C131" s="53" t="s">
        <v>3067</v>
      </c>
      <c r="D131" s="54" t="s">
        <v>3035</v>
      </c>
      <c r="E131" s="53" t="s">
        <v>2900</v>
      </c>
      <c r="F131" s="55">
        <v>78</v>
      </c>
    </row>
    <row r="132" spans="1:6" ht="15" customHeight="1" x14ac:dyDescent="0.3">
      <c r="A132" s="51" t="s">
        <v>2881</v>
      </c>
      <c r="B132" s="52" t="s">
        <v>3035</v>
      </c>
      <c r="C132" s="53" t="s">
        <v>3068</v>
      </c>
      <c r="D132" s="54" t="s">
        <v>3035</v>
      </c>
      <c r="E132" s="53" t="s">
        <v>3001</v>
      </c>
      <c r="F132" s="55">
        <v>98</v>
      </c>
    </row>
    <row r="133" spans="1:6" ht="15" customHeight="1" x14ac:dyDescent="0.3">
      <c r="A133" s="51" t="s">
        <v>2881</v>
      </c>
      <c r="B133" s="52" t="s">
        <v>3035</v>
      </c>
      <c r="C133" s="53" t="s">
        <v>3069</v>
      </c>
      <c r="D133" s="54" t="s">
        <v>3035</v>
      </c>
      <c r="E133" s="53" t="s">
        <v>3019</v>
      </c>
      <c r="F133" s="55">
        <v>72</v>
      </c>
    </row>
    <row r="134" spans="1:6" ht="15" customHeight="1" x14ac:dyDescent="0.3">
      <c r="A134" s="51" t="s">
        <v>2881</v>
      </c>
      <c r="B134" s="52" t="s">
        <v>3035</v>
      </c>
      <c r="C134" s="53" t="s">
        <v>3070</v>
      </c>
      <c r="D134" s="54" t="s">
        <v>3050</v>
      </c>
      <c r="E134" s="53" t="s">
        <v>3071</v>
      </c>
      <c r="F134" s="55">
        <v>56</v>
      </c>
    </row>
    <row r="135" spans="1:6" ht="15" customHeight="1" x14ac:dyDescent="0.3">
      <c r="A135" s="51" t="s">
        <v>2881</v>
      </c>
      <c r="B135" s="52" t="s">
        <v>3035</v>
      </c>
      <c r="C135" s="53" t="s">
        <v>3072</v>
      </c>
      <c r="D135" s="54" t="s">
        <v>3046</v>
      </c>
      <c r="E135" s="53" t="s">
        <v>3073</v>
      </c>
      <c r="F135" s="55">
        <v>131</v>
      </c>
    </row>
    <row r="136" spans="1:6" ht="15" customHeight="1" x14ac:dyDescent="0.3">
      <c r="A136" s="51" t="s">
        <v>2881</v>
      </c>
      <c r="B136" s="52" t="s">
        <v>3035</v>
      </c>
      <c r="C136" s="53" t="s">
        <v>3074</v>
      </c>
      <c r="D136" s="54" t="s">
        <v>3035</v>
      </c>
      <c r="E136" s="53" t="s">
        <v>3075</v>
      </c>
      <c r="F136" s="55">
        <v>82</v>
      </c>
    </row>
    <row r="137" spans="1:6" ht="15" customHeight="1" x14ac:dyDescent="0.3">
      <c r="A137" s="51" t="s">
        <v>2881</v>
      </c>
      <c r="B137" s="52" t="s">
        <v>3035</v>
      </c>
      <c r="C137" s="53" t="s">
        <v>3076</v>
      </c>
      <c r="D137" s="54" t="s">
        <v>3035</v>
      </c>
      <c r="E137" s="53" t="s">
        <v>3077</v>
      </c>
      <c r="F137" s="55">
        <v>120</v>
      </c>
    </row>
    <row r="138" spans="1:6" ht="15" customHeight="1" x14ac:dyDescent="0.3">
      <c r="A138" s="51" t="s">
        <v>2881</v>
      </c>
      <c r="B138" s="52" t="s">
        <v>3035</v>
      </c>
      <c r="C138" s="53" t="s">
        <v>3078</v>
      </c>
      <c r="D138" s="54" t="s">
        <v>3050</v>
      </c>
      <c r="E138" s="53" t="s">
        <v>3079</v>
      </c>
      <c r="F138" s="55">
        <v>65</v>
      </c>
    </row>
    <row r="139" spans="1:6" ht="15" customHeight="1" x14ac:dyDescent="0.3">
      <c r="A139" s="51" t="s">
        <v>2892</v>
      </c>
      <c r="B139" s="52" t="s">
        <v>3035</v>
      </c>
      <c r="C139" s="53" t="s">
        <v>3080</v>
      </c>
      <c r="D139" s="54" t="s">
        <v>3037</v>
      </c>
      <c r="E139" s="53" t="s">
        <v>3081</v>
      </c>
      <c r="F139" s="55" t="s">
        <v>3082</v>
      </c>
    </row>
    <row r="140" spans="1:6" ht="15" customHeight="1" x14ac:dyDescent="0.3">
      <c r="A140" s="51" t="s">
        <v>2892</v>
      </c>
      <c r="B140" s="52" t="s">
        <v>3035</v>
      </c>
      <c r="C140" s="53" t="s">
        <v>3083</v>
      </c>
      <c r="D140" s="54" t="s">
        <v>3035</v>
      </c>
      <c r="E140" s="53" t="s">
        <v>3084</v>
      </c>
      <c r="F140" s="55" t="s">
        <v>3085</v>
      </c>
    </row>
    <row r="141" spans="1:6" ht="15" customHeight="1" x14ac:dyDescent="0.3">
      <c r="A141" s="51" t="s">
        <v>2892</v>
      </c>
      <c r="B141" s="52" t="s">
        <v>3035</v>
      </c>
      <c r="C141" s="53" t="s">
        <v>3086</v>
      </c>
      <c r="D141" s="54" t="s">
        <v>3087</v>
      </c>
      <c r="E141" s="53" t="s">
        <v>3088</v>
      </c>
      <c r="F141" s="55" t="s">
        <v>3089</v>
      </c>
    </row>
    <row r="142" spans="1:6" ht="15" customHeight="1" x14ac:dyDescent="0.3">
      <c r="A142" s="51" t="s">
        <v>2892</v>
      </c>
      <c r="B142" s="52" t="s">
        <v>3035</v>
      </c>
      <c r="C142" s="53" t="s">
        <v>3090</v>
      </c>
      <c r="D142" s="54" t="s">
        <v>3035</v>
      </c>
      <c r="E142" s="53" t="s">
        <v>3091</v>
      </c>
      <c r="F142" s="55" t="s">
        <v>3092</v>
      </c>
    </row>
    <row r="143" spans="1:6" ht="15" customHeight="1" x14ac:dyDescent="0.3">
      <c r="A143" s="51" t="s">
        <v>2892</v>
      </c>
      <c r="B143" s="52" t="s">
        <v>3035</v>
      </c>
      <c r="C143" s="53" t="s">
        <v>3093</v>
      </c>
      <c r="D143" s="54" t="s">
        <v>3046</v>
      </c>
      <c r="E143" s="53" t="s">
        <v>3094</v>
      </c>
      <c r="F143" s="55" t="s">
        <v>3095</v>
      </c>
    </row>
    <row r="144" spans="1:6" ht="15" customHeight="1" x14ac:dyDescent="0.3">
      <c r="A144" s="51" t="s">
        <v>2892</v>
      </c>
      <c r="B144" s="52" t="s">
        <v>3035</v>
      </c>
      <c r="C144" s="53" t="s">
        <v>3096</v>
      </c>
      <c r="D144" s="54" t="s">
        <v>3035</v>
      </c>
      <c r="E144" s="53" t="s">
        <v>3097</v>
      </c>
      <c r="F144" s="55" t="s">
        <v>3098</v>
      </c>
    </row>
    <row r="145" spans="1:6" ht="15" customHeight="1" x14ac:dyDescent="0.3">
      <c r="A145" s="51" t="s">
        <v>2867</v>
      </c>
      <c r="B145" s="52" t="s">
        <v>3099</v>
      </c>
      <c r="C145" s="53" t="s">
        <v>3100</v>
      </c>
      <c r="D145" s="54" t="s">
        <v>2918</v>
      </c>
      <c r="E145" s="53" t="s">
        <v>3047</v>
      </c>
      <c r="F145" s="55">
        <v>6</v>
      </c>
    </row>
    <row r="146" spans="1:6" ht="15" customHeight="1" x14ac:dyDescent="0.3">
      <c r="A146" s="51" t="s">
        <v>2867</v>
      </c>
      <c r="B146" s="52" t="s">
        <v>3099</v>
      </c>
      <c r="C146" s="53" t="s">
        <v>3101</v>
      </c>
      <c r="D146" s="54" t="s">
        <v>3102</v>
      </c>
      <c r="E146" s="53" t="s">
        <v>3103</v>
      </c>
      <c r="F146" s="55">
        <v>1.7</v>
      </c>
    </row>
    <row r="147" spans="1:6" ht="15" customHeight="1" x14ac:dyDescent="0.3">
      <c r="A147" s="51" t="s">
        <v>2867</v>
      </c>
      <c r="B147" s="52" t="s">
        <v>3099</v>
      </c>
      <c r="C147" s="53" t="s">
        <v>3104</v>
      </c>
      <c r="D147" s="54" t="s">
        <v>3102</v>
      </c>
      <c r="E147" s="53" t="s">
        <v>3105</v>
      </c>
      <c r="F147" s="55">
        <v>1.7</v>
      </c>
    </row>
    <row r="148" spans="1:6" ht="15" customHeight="1" x14ac:dyDescent="0.3">
      <c r="A148" s="51" t="s">
        <v>2881</v>
      </c>
      <c r="B148" s="52" t="s">
        <v>3099</v>
      </c>
      <c r="C148" s="53" t="s">
        <v>3106</v>
      </c>
      <c r="D148" s="54" t="s">
        <v>2918</v>
      </c>
      <c r="E148" s="53" t="s">
        <v>2871</v>
      </c>
      <c r="F148" s="55">
        <v>3</v>
      </c>
    </row>
    <row r="149" spans="1:6" ht="15" customHeight="1" x14ac:dyDescent="0.3">
      <c r="A149" s="51" t="s">
        <v>2881</v>
      </c>
      <c r="B149" s="52" t="s">
        <v>3099</v>
      </c>
      <c r="C149" s="53" t="s">
        <v>3107</v>
      </c>
      <c r="D149" s="54" t="s">
        <v>3108</v>
      </c>
      <c r="E149" s="53" t="s">
        <v>3109</v>
      </c>
      <c r="F149" s="55">
        <v>3</v>
      </c>
    </row>
    <row r="150" spans="1:6" ht="15" customHeight="1" x14ac:dyDescent="0.3">
      <c r="A150" s="51" t="s">
        <v>2892</v>
      </c>
      <c r="B150" s="52" t="s">
        <v>3099</v>
      </c>
      <c r="C150" s="53" t="s">
        <v>3110</v>
      </c>
      <c r="D150" s="54" t="s">
        <v>3102</v>
      </c>
      <c r="E150" s="53" t="s">
        <v>3111</v>
      </c>
      <c r="F150" s="55">
        <v>6</v>
      </c>
    </row>
    <row r="151" spans="1:6" ht="15" customHeight="1" x14ac:dyDescent="0.3">
      <c r="A151" s="51" t="s">
        <v>2892</v>
      </c>
      <c r="B151" s="52" t="s">
        <v>3099</v>
      </c>
      <c r="C151" s="53" t="s">
        <v>3112</v>
      </c>
      <c r="D151" s="54" t="s">
        <v>3102</v>
      </c>
      <c r="E151" s="53" t="s">
        <v>3113</v>
      </c>
      <c r="F151" s="55">
        <v>11</v>
      </c>
    </row>
    <row r="152" spans="1:6" ht="15" customHeight="1" x14ac:dyDescent="0.3">
      <c r="A152" s="68"/>
      <c r="B152" s="69"/>
      <c r="C152" s="70"/>
      <c r="D152" s="71"/>
      <c r="E152" s="70"/>
      <c r="F152" s="72"/>
    </row>
    <row r="153" spans="1:6" ht="15" customHeight="1" thickBot="1" x14ac:dyDescent="0.35">
      <c r="A153" s="73"/>
      <c r="B153" s="74"/>
      <c r="C153" s="75"/>
      <c r="D153" s="76"/>
      <c r="E153" s="75"/>
      <c r="F153" s="77"/>
    </row>
  </sheetData>
  <sheetProtection autoFilter="0"/>
  <autoFilter ref="A1:BN153" xr:uid="{00000000-0001-0000-0000-000000000000}"/>
  <conditionalFormatting sqref="A2:F2 A3:E153 F4:F15 F28:F46 F48:F53 F62:F67 F69:F72 F80:F82 F84:F86 F90:F108 F110:F111 F116:F118 F127:F132 F134:F137 F145:F147 F149:F152">
    <cfRule type="expression" dxfId="6" priority="2" stopIfTrue="1">
      <formula>#REF!=3</formula>
    </cfRule>
    <cfRule type="expression" dxfId="5" priority="3" stopIfTrue="1">
      <formula>#REF!=2</formula>
    </cfRule>
    <cfRule type="expression" dxfId="4" priority="4" stopIfTrue="1">
      <formula>#REF!=1</formula>
    </cfRule>
  </conditionalFormatting>
  <conditionalFormatting sqref="A2:F153">
    <cfRule type="expression" dxfId="3" priority="15">
      <formula>#REF!="Scaduta"</formula>
    </cfRule>
  </conditionalFormatting>
  <conditionalFormatting sqref="F2:F153">
    <cfRule type="expression" dxfId="2" priority="5" stopIfTrue="1">
      <formula>#REF!=2</formula>
    </cfRule>
    <cfRule type="expression" dxfId="1" priority="6" stopIfTrue="1">
      <formula>#REF!=1</formula>
    </cfRule>
    <cfRule type="expression" dxfId="0" priority="7" stopIfTrue="1">
      <formula>#REF!=3</formula>
    </cfRule>
  </conditionalFormatting>
  <pageMargins left="0.75" right="0.75" top="1" bottom="1" header="0.5" footer="0.5"/>
  <pageSetup scale="1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1BDD-657A-487C-A1D8-FC83E1226C67}">
  <sheetPr>
    <tabColor theme="9" tint="0.79998168889431442"/>
  </sheetPr>
  <dimension ref="A1:G208"/>
  <sheetViews>
    <sheetView workbookViewId="0">
      <selection activeCell="A7" sqref="A7"/>
    </sheetView>
  </sheetViews>
  <sheetFormatPr defaultRowHeight="14.4" x14ac:dyDescent="0.3"/>
  <cols>
    <col min="1" max="1" width="82.21875" bestFit="1" customWidth="1"/>
    <col min="2" max="2" width="8.21875" bestFit="1" customWidth="1"/>
    <col min="3" max="3" width="22.44140625" bestFit="1" customWidth="1"/>
    <col min="4" max="4" width="66.6640625" bestFit="1" customWidth="1"/>
    <col min="5" max="5" width="40" bestFit="1" customWidth="1"/>
    <col min="6" max="6" width="49.5546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851</v>
      </c>
      <c r="B2" t="s">
        <v>374</v>
      </c>
      <c r="C2" t="s">
        <v>8</v>
      </c>
      <c r="D2" t="s">
        <v>850</v>
      </c>
      <c r="E2" t="s">
        <v>8</v>
      </c>
      <c r="F2" t="s">
        <v>850</v>
      </c>
      <c r="G2" t="s">
        <v>260</v>
      </c>
    </row>
    <row r="3" spans="1:7" x14ac:dyDescent="0.3">
      <c r="A3" t="s">
        <v>849</v>
      </c>
      <c r="B3" t="s">
        <v>374</v>
      </c>
      <c r="C3" t="s">
        <v>8</v>
      </c>
      <c r="D3" t="s">
        <v>848</v>
      </c>
      <c r="E3" t="s">
        <v>8</v>
      </c>
      <c r="F3" t="s">
        <v>848</v>
      </c>
      <c r="G3" t="s">
        <v>847</v>
      </c>
    </row>
    <row r="4" spans="1:7" x14ac:dyDescent="0.3">
      <c r="A4" t="s">
        <v>846</v>
      </c>
      <c r="B4" t="s">
        <v>374</v>
      </c>
      <c r="C4" t="s">
        <v>373</v>
      </c>
      <c r="D4" t="s">
        <v>845</v>
      </c>
      <c r="E4" t="s">
        <v>8</v>
      </c>
      <c r="F4" t="s">
        <v>841</v>
      </c>
      <c r="G4" t="s">
        <v>844</v>
      </c>
    </row>
    <row r="5" spans="1:7" x14ac:dyDescent="0.3">
      <c r="A5" t="s">
        <v>843</v>
      </c>
      <c r="B5" t="s">
        <v>374</v>
      </c>
      <c r="C5" t="s">
        <v>373</v>
      </c>
      <c r="D5" t="s">
        <v>842</v>
      </c>
      <c r="E5" t="s">
        <v>8</v>
      </c>
      <c r="F5" t="s">
        <v>841</v>
      </c>
      <c r="G5" t="s">
        <v>840</v>
      </c>
    </row>
    <row r="6" spans="1:7" x14ac:dyDescent="0.3">
      <c r="A6" t="s">
        <v>839</v>
      </c>
      <c r="B6" t="s">
        <v>374</v>
      </c>
      <c r="C6" t="s">
        <v>8</v>
      </c>
      <c r="D6" t="s">
        <v>838</v>
      </c>
      <c r="E6" t="s">
        <v>8</v>
      </c>
      <c r="F6" t="s">
        <v>838</v>
      </c>
      <c r="G6" t="s">
        <v>837</v>
      </c>
    </row>
    <row r="7" spans="1:7" x14ac:dyDescent="0.3">
      <c r="A7" t="s">
        <v>836</v>
      </c>
      <c r="B7" t="s">
        <v>374</v>
      </c>
      <c r="C7" t="s">
        <v>8</v>
      </c>
      <c r="D7" t="s">
        <v>835</v>
      </c>
      <c r="E7" t="s">
        <v>8</v>
      </c>
      <c r="F7" t="s">
        <v>835</v>
      </c>
      <c r="G7" t="s">
        <v>834</v>
      </c>
    </row>
    <row r="8" spans="1:7" x14ac:dyDescent="0.3">
      <c r="A8" t="s">
        <v>833</v>
      </c>
      <c r="B8" t="s">
        <v>374</v>
      </c>
      <c r="C8" t="s">
        <v>8</v>
      </c>
      <c r="D8" t="s">
        <v>832</v>
      </c>
      <c r="E8" t="s">
        <v>8</v>
      </c>
      <c r="F8" t="s">
        <v>832</v>
      </c>
      <c r="G8" t="s">
        <v>831</v>
      </c>
    </row>
    <row r="9" spans="1:7" x14ac:dyDescent="0.3">
      <c r="A9" t="s">
        <v>830</v>
      </c>
      <c r="B9" t="s">
        <v>374</v>
      </c>
      <c r="C9" t="s">
        <v>8</v>
      </c>
      <c r="D9" t="s">
        <v>829</v>
      </c>
      <c r="E9" t="s">
        <v>8</v>
      </c>
      <c r="F9" t="s">
        <v>829</v>
      </c>
      <c r="G9" t="s">
        <v>828</v>
      </c>
    </row>
    <row r="10" spans="1:7" x14ac:dyDescent="0.3">
      <c r="A10" t="s">
        <v>827</v>
      </c>
      <c r="B10" t="s">
        <v>374</v>
      </c>
      <c r="C10" t="s">
        <v>8</v>
      </c>
      <c r="D10" t="s">
        <v>826</v>
      </c>
      <c r="E10" t="s">
        <v>8</v>
      </c>
      <c r="F10" t="s">
        <v>826</v>
      </c>
      <c r="G10" t="s">
        <v>825</v>
      </c>
    </row>
    <row r="11" spans="1:7" x14ac:dyDescent="0.3">
      <c r="A11" t="s">
        <v>824</v>
      </c>
      <c r="B11" t="s">
        <v>374</v>
      </c>
      <c r="C11" t="s">
        <v>8</v>
      </c>
      <c r="D11" t="s">
        <v>823</v>
      </c>
      <c r="E11" t="s">
        <v>8</v>
      </c>
      <c r="F11" t="s">
        <v>823</v>
      </c>
      <c r="G11" t="s">
        <v>822</v>
      </c>
    </row>
    <row r="12" spans="1:7" x14ac:dyDescent="0.3">
      <c r="A12" t="s">
        <v>821</v>
      </c>
      <c r="B12" t="s">
        <v>374</v>
      </c>
      <c r="C12" t="s">
        <v>16</v>
      </c>
      <c r="D12" t="s">
        <v>820</v>
      </c>
      <c r="E12" t="s">
        <v>16</v>
      </c>
      <c r="F12" t="s">
        <v>820</v>
      </c>
      <c r="G12" t="s">
        <v>819</v>
      </c>
    </row>
    <row r="13" spans="1:7" x14ac:dyDescent="0.3">
      <c r="A13" t="s">
        <v>818</v>
      </c>
      <c r="B13" t="s">
        <v>374</v>
      </c>
      <c r="C13" t="s">
        <v>16</v>
      </c>
      <c r="D13" t="s">
        <v>817</v>
      </c>
      <c r="E13" t="s">
        <v>16</v>
      </c>
      <c r="F13" t="s">
        <v>817</v>
      </c>
      <c r="G13" t="s">
        <v>27</v>
      </c>
    </row>
    <row r="14" spans="1:7" x14ac:dyDescent="0.3">
      <c r="A14" t="s">
        <v>816</v>
      </c>
      <c r="B14" t="s">
        <v>374</v>
      </c>
      <c r="C14" t="s">
        <v>16</v>
      </c>
      <c r="D14" t="s">
        <v>815</v>
      </c>
      <c r="E14" t="s">
        <v>16</v>
      </c>
      <c r="F14" t="s">
        <v>815</v>
      </c>
      <c r="G14" t="s">
        <v>27</v>
      </c>
    </row>
    <row r="15" spans="1:7" x14ac:dyDescent="0.3">
      <c r="A15" t="s">
        <v>814</v>
      </c>
      <c r="B15" t="s">
        <v>374</v>
      </c>
      <c r="C15" t="s">
        <v>16</v>
      </c>
      <c r="D15" t="s">
        <v>813</v>
      </c>
      <c r="E15" t="s">
        <v>16</v>
      </c>
      <c r="F15" t="s">
        <v>813</v>
      </c>
      <c r="G15" t="s">
        <v>794</v>
      </c>
    </row>
    <row r="16" spans="1:7" x14ac:dyDescent="0.3">
      <c r="A16" t="s">
        <v>812</v>
      </c>
      <c r="B16" t="s">
        <v>374</v>
      </c>
      <c r="C16" t="s">
        <v>16</v>
      </c>
      <c r="D16" t="s">
        <v>811</v>
      </c>
      <c r="E16" t="s">
        <v>16</v>
      </c>
      <c r="F16" t="s">
        <v>811</v>
      </c>
      <c r="G16" t="s">
        <v>260</v>
      </c>
    </row>
    <row r="17" spans="1:7" x14ac:dyDescent="0.3">
      <c r="A17" t="s">
        <v>810</v>
      </c>
      <c r="B17" t="s">
        <v>374</v>
      </c>
      <c r="C17" t="s">
        <v>16</v>
      </c>
      <c r="D17" t="s">
        <v>809</v>
      </c>
      <c r="E17" t="s">
        <v>16</v>
      </c>
      <c r="F17" t="s">
        <v>809</v>
      </c>
      <c r="G17" t="s">
        <v>165</v>
      </c>
    </row>
    <row r="18" spans="1:7" x14ac:dyDescent="0.3">
      <c r="A18" t="s">
        <v>808</v>
      </c>
      <c r="B18" t="s">
        <v>374</v>
      </c>
      <c r="C18" t="s">
        <v>16</v>
      </c>
      <c r="D18" t="s">
        <v>807</v>
      </c>
      <c r="E18" t="s">
        <v>16</v>
      </c>
      <c r="F18" t="s">
        <v>807</v>
      </c>
      <c r="G18" t="s">
        <v>806</v>
      </c>
    </row>
    <row r="19" spans="1:7" x14ac:dyDescent="0.3">
      <c r="A19" t="s">
        <v>805</v>
      </c>
      <c r="B19" t="s">
        <v>374</v>
      </c>
      <c r="C19" t="s">
        <v>16</v>
      </c>
      <c r="D19" t="s">
        <v>804</v>
      </c>
      <c r="E19" t="s">
        <v>16</v>
      </c>
      <c r="F19" t="s">
        <v>804</v>
      </c>
      <c r="G19" t="s">
        <v>782</v>
      </c>
    </row>
    <row r="20" spans="1:7" x14ac:dyDescent="0.3">
      <c r="A20" t="s">
        <v>803</v>
      </c>
      <c r="B20" t="s">
        <v>374</v>
      </c>
      <c r="C20" t="s">
        <v>16</v>
      </c>
      <c r="D20" t="s">
        <v>802</v>
      </c>
      <c r="E20" t="s">
        <v>16</v>
      </c>
      <c r="F20" t="s">
        <v>802</v>
      </c>
      <c r="G20" t="s">
        <v>45</v>
      </c>
    </row>
    <row r="21" spans="1:7" x14ac:dyDescent="0.3">
      <c r="A21" t="s">
        <v>801</v>
      </c>
      <c r="B21" t="s">
        <v>374</v>
      </c>
      <c r="C21" t="s">
        <v>16</v>
      </c>
      <c r="D21" t="s">
        <v>479</v>
      </c>
      <c r="E21" t="s">
        <v>16</v>
      </c>
      <c r="F21" t="s">
        <v>479</v>
      </c>
      <c r="G21" t="s">
        <v>794</v>
      </c>
    </row>
    <row r="22" spans="1:7" x14ac:dyDescent="0.3">
      <c r="A22" t="s">
        <v>800</v>
      </c>
      <c r="B22" t="s">
        <v>374</v>
      </c>
      <c r="C22" t="s">
        <v>16</v>
      </c>
      <c r="D22" t="s">
        <v>799</v>
      </c>
      <c r="E22" t="s">
        <v>16</v>
      </c>
      <c r="F22" t="s">
        <v>799</v>
      </c>
      <c r="G22" t="s">
        <v>785</v>
      </c>
    </row>
    <row r="23" spans="1:7" x14ac:dyDescent="0.3">
      <c r="A23" t="s">
        <v>798</v>
      </c>
      <c r="B23" t="s">
        <v>374</v>
      </c>
      <c r="C23" t="s">
        <v>16</v>
      </c>
      <c r="D23" t="s">
        <v>797</v>
      </c>
      <c r="E23" t="s">
        <v>16</v>
      </c>
      <c r="F23" t="s">
        <v>797</v>
      </c>
      <c r="G23" t="s">
        <v>785</v>
      </c>
    </row>
    <row r="24" spans="1:7" x14ac:dyDescent="0.3">
      <c r="A24" t="s">
        <v>796</v>
      </c>
      <c r="B24" t="s">
        <v>374</v>
      </c>
      <c r="C24" t="s">
        <v>16</v>
      </c>
      <c r="D24" t="s">
        <v>795</v>
      </c>
      <c r="E24" t="s">
        <v>16</v>
      </c>
      <c r="F24" t="s">
        <v>795</v>
      </c>
      <c r="G24" t="s">
        <v>794</v>
      </c>
    </row>
    <row r="25" spans="1:7" x14ac:dyDescent="0.3">
      <c r="A25" t="s">
        <v>793</v>
      </c>
      <c r="B25" t="s">
        <v>374</v>
      </c>
      <c r="C25" t="s">
        <v>16</v>
      </c>
      <c r="D25" t="s">
        <v>792</v>
      </c>
      <c r="E25" t="s">
        <v>16</v>
      </c>
      <c r="F25" t="s">
        <v>792</v>
      </c>
      <c r="G25" t="s">
        <v>343</v>
      </c>
    </row>
    <row r="26" spans="1:7" x14ac:dyDescent="0.3">
      <c r="A26" t="s">
        <v>791</v>
      </c>
      <c r="B26" t="s">
        <v>374</v>
      </c>
      <c r="C26" t="s">
        <v>16</v>
      </c>
      <c r="D26" t="s">
        <v>790</v>
      </c>
      <c r="E26" t="s">
        <v>16</v>
      </c>
      <c r="F26" t="s">
        <v>790</v>
      </c>
      <c r="G26" t="s">
        <v>162</v>
      </c>
    </row>
    <row r="27" spans="1:7" x14ac:dyDescent="0.3">
      <c r="A27" t="s">
        <v>789</v>
      </c>
      <c r="B27" t="s">
        <v>374</v>
      </c>
      <c r="C27" t="s">
        <v>16</v>
      </c>
      <c r="D27" t="s">
        <v>788</v>
      </c>
      <c r="E27" t="s">
        <v>16</v>
      </c>
      <c r="F27" t="s">
        <v>788</v>
      </c>
      <c r="G27" t="s">
        <v>782</v>
      </c>
    </row>
    <row r="28" spans="1:7" x14ac:dyDescent="0.3">
      <c r="A28" t="s">
        <v>787</v>
      </c>
      <c r="B28" t="s">
        <v>374</v>
      </c>
      <c r="C28" t="s">
        <v>16</v>
      </c>
      <c r="D28" t="s">
        <v>786</v>
      </c>
      <c r="E28" t="s">
        <v>16</v>
      </c>
      <c r="F28" t="s">
        <v>786</v>
      </c>
      <c r="G28" t="s">
        <v>785</v>
      </c>
    </row>
    <row r="29" spans="1:7" x14ac:dyDescent="0.3">
      <c r="A29" t="s">
        <v>784</v>
      </c>
      <c r="B29" t="s">
        <v>374</v>
      </c>
      <c r="C29" t="s">
        <v>16</v>
      </c>
      <c r="D29" t="s">
        <v>783</v>
      </c>
      <c r="E29" t="s">
        <v>16</v>
      </c>
      <c r="F29" t="s">
        <v>783</v>
      </c>
      <c r="G29" t="s">
        <v>782</v>
      </c>
    </row>
    <row r="30" spans="1:7" x14ac:dyDescent="0.3">
      <c r="A30" t="s">
        <v>781</v>
      </c>
      <c r="B30" t="s">
        <v>374</v>
      </c>
      <c r="C30" t="s">
        <v>16</v>
      </c>
      <c r="D30" t="s">
        <v>780</v>
      </c>
      <c r="E30" t="s">
        <v>16</v>
      </c>
      <c r="F30" t="s">
        <v>780</v>
      </c>
      <c r="G30" t="s">
        <v>127</v>
      </c>
    </row>
    <row r="31" spans="1:7" x14ac:dyDescent="0.3">
      <c r="A31" t="s">
        <v>779</v>
      </c>
      <c r="B31" t="s">
        <v>374</v>
      </c>
      <c r="C31" t="s">
        <v>16</v>
      </c>
      <c r="D31" t="s">
        <v>778</v>
      </c>
      <c r="E31" t="s">
        <v>16</v>
      </c>
      <c r="F31" t="s">
        <v>778</v>
      </c>
      <c r="G31" t="s">
        <v>58</v>
      </c>
    </row>
    <row r="32" spans="1:7" x14ac:dyDescent="0.3">
      <c r="A32" t="s">
        <v>777</v>
      </c>
      <c r="B32" t="s">
        <v>374</v>
      </c>
      <c r="C32" t="s">
        <v>16</v>
      </c>
      <c r="D32" t="s">
        <v>776</v>
      </c>
      <c r="E32" t="s">
        <v>16</v>
      </c>
      <c r="F32" t="s">
        <v>776</v>
      </c>
      <c r="G32" t="s">
        <v>775</v>
      </c>
    </row>
    <row r="33" spans="1:7" x14ac:dyDescent="0.3">
      <c r="A33" t="s">
        <v>774</v>
      </c>
      <c r="B33" t="s">
        <v>374</v>
      </c>
      <c r="C33" t="s">
        <v>16</v>
      </c>
      <c r="D33" t="s">
        <v>773</v>
      </c>
      <c r="E33" t="s">
        <v>16</v>
      </c>
      <c r="F33" t="s">
        <v>773</v>
      </c>
      <c r="G33" t="s">
        <v>489</v>
      </c>
    </row>
    <row r="34" spans="1:7" x14ac:dyDescent="0.3">
      <c r="A34" t="s">
        <v>772</v>
      </c>
      <c r="B34" t="s">
        <v>374</v>
      </c>
      <c r="C34" t="s">
        <v>16</v>
      </c>
      <c r="D34" t="s">
        <v>771</v>
      </c>
      <c r="E34" t="s">
        <v>16</v>
      </c>
      <c r="F34" t="s">
        <v>771</v>
      </c>
      <c r="G34" t="s">
        <v>770</v>
      </c>
    </row>
    <row r="35" spans="1:7" x14ac:dyDescent="0.3">
      <c r="A35" t="s">
        <v>769</v>
      </c>
      <c r="B35" t="s">
        <v>374</v>
      </c>
      <c r="C35" t="s">
        <v>16</v>
      </c>
      <c r="D35" t="s">
        <v>768</v>
      </c>
      <c r="E35" t="s">
        <v>16</v>
      </c>
      <c r="F35" t="s">
        <v>768</v>
      </c>
      <c r="G35" t="s">
        <v>205</v>
      </c>
    </row>
    <row r="36" spans="1:7" x14ac:dyDescent="0.3">
      <c r="A36" t="s">
        <v>767</v>
      </c>
      <c r="B36" t="s">
        <v>374</v>
      </c>
      <c r="C36" t="s">
        <v>16</v>
      </c>
      <c r="D36" t="s">
        <v>766</v>
      </c>
      <c r="E36" t="s">
        <v>16</v>
      </c>
      <c r="F36" t="s">
        <v>766</v>
      </c>
      <c r="G36" t="s">
        <v>765</v>
      </c>
    </row>
    <row r="37" spans="1:7" x14ac:dyDescent="0.3">
      <c r="A37" t="s">
        <v>764</v>
      </c>
      <c r="B37" t="s">
        <v>374</v>
      </c>
      <c r="C37" t="s">
        <v>16</v>
      </c>
      <c r="D37" t="s">
        <v>763</v>
      </c>
      <c r="E37" t="s">
        <v>16</v>
      </c>
      <c r="F37" t="s">
        <v>763</v>
      </c>
      <c r="G37" t="s">
        <v>260</v>
      </c>
    </row>
    <row r="38" spans="1:7" x14ac:dyDescent="0.3">
      <c r="A38" t="s">
        <v>762</v>
      </c>
      <c r="B38" t="s">
        <v>374</v>
      </c>
      <c r="C38" t="s">
        <v>125</v>
      </c>
      <c r="D38" t="s">
        <v>761</v>
      </c>
      <c r="E38" t="s">
        <v>125</v>
      </c>
      <c r="F38" t="s">
        <v>761</v>
      </c>
      <c r="G38" t="s">
        <v>390</v>
      </c>
    </row>
    <row r="39" spans="1:7" x14ac:dyDescent="0.3">
      <c r="A39" t="s">
        <v>760</v>
      </c>
      <c r="B39" t="s">
        <v>374</v>
      </c>
      <c r="C39" t="s">
        <v>125</v>
      </c>
      <c r="D39" t="s">
        <v>759</v>
      </c>
      <c r="E39" t="s">
        <v>125</v>
      </c>
      <c r="F39" t="s">
        <v>759</v>
      </c>
      <c r="G39" t="s">
        <v>134</v>
      </c>
    </row>
    <row r="40" spans="1:7" x14ac:dyDescent="0.3">
      <c r="A40" t="s">
        <v>758</v>
      </c>
      <c r="B40" t="s">
        <v>374</v>
      </c>
      <c r="C40" t="s">
        <v>125</v>
      </c>
      <c r="D40" t="s">
        <v>757</v>
      </c>
      <c r="E40" t="s">
        <v>125</v>
      </c>
      <c r="F40" t="s">
        <v>757</v>
      </c>
      <c r="G40" t="s">
        <v>134</v>
      </c>
    </row>
    <row r="41" spans="1:7" x14ac:dyDescent="0.3">
      <c r="A41" t="s">
        <v>756</v>
      </c>
      <c r="B41" t="s">
        <v>374</v>
      </c>
      <c r="C41" t="s">
        <v>125</v>
      </c>
      <c r="D41" t="s">
        <v>490</v>
      </c>
      <c r="E41" t="s">
        <v>125</v>
      </c>
      <c r="F41" t="s">
        <v>490</v>
      </c>
      <c r="G41" t="s">
        <v>194</v>
      </c>
    </row>
    <row r="42" spans="1:7" x14ac:dyDescent="0.3">
      <c r="A42" t="s">
        <v>755</v>
      </c>
      <c r="B42" t="s">
        <v>374</v>
      </c>
      <c r="C42" t="s">
        <v>125</v>
      </c>
      <c r="D42" t="s">
        <v>754</v>
      </c>
      <c r="E42" t="s">
        <v>125</v>
      </c>
      <c r="F42" t="s">
        <v>754</v>
      </c>
      <c r="G42" t="s">
        <v>753</v>
      </c>
    </row>
    <row r="43" spans="1:7" x14ac:dyDescent="0.3">
      <c r="A43" t="s">
        <v>752</v>
      </c>
      <c r="B43" t="s">
        <v>374</v>
      </c>
      <c r="C43" t="s">
        <v>125</v>
      </c>
      <c r="D43" t="s">
        <v>751</v>
      </c>
      <c r="E43" t="s">
        <v>125</v>
      </c>
      <c r="F43" t="s">
        <v>751</v>
      </c>
      <c r="G43" t="s">
        <v>745</v>
      </c>
    </row>
    <row r="44" spans="1:7" x14ac:dyDescent="0.3">
      <c r="A44" t="s">
        <v>750</v>
      </c>
      <c r="B44" t="s">
        <v>374</v>
      </c>
      <c r="C44" t="s">
        <v>125</v>
      </c>
      <c r="D44" t="s">
        <v>749</v>
      </c>
      <c r="E44" t="s">
        <v>125</v>
      </c>
      <c r="F44" t="s">
        <v>749</v>
      </c>
      <c r="G44" t="s">
        <v>748</v>
      </c>
    </row>
    <row r="45" spans="1:7" x14ac:dyDescent="0.3">
      <c r="A45" t="s">
        <v>747</v>
      </c>
      <c r="B45" t="s">
        <v>374</v>
      </c>
      <c r="C45" t="s">
        <v>125</v>
      </c>
      <c r="D45" t="s">
        <v>746</v>
      </c>
      <c r="E45" t="s">
        <v>125</v>
      </c>
      <c r="F45" t="s">
        <v>746</v>
      </c>
      <c r="G45" t="s">
        <v>745</v>
      </c>
    </row>
    <row r="46" spans="1:7" x14ac:dyDescent="0.3">
      <c r="A46" t="s">
        <v>744</v>
      </c>
      <c r="B46" t="s">
        <v>374</v>
      </c>
      <c r="C46" t="s">
        <v>125</v>
      </c>
      <c r="D46" t="s">
        <v>743</v>
      </c>
      <c r="E46" t="s">
        <v>125</v>
      </c>
      <c r="F46" t="s">
        <v>743</v>
      </c>
      <c r="G46" t="s">
        <v>175</v>
      </c>
    </row>
    <row r="47" spans="1:7" x14ac:dyDescent="0.3">
      <c r="A47" t="s">
        <v>742</v>
      </c>
      <c r="B47" t="s">
        <v>374</v>
      </c>
      <c r="C47" t="s">
        <v>125</v>
      </c>
      <c r="D47" t="s">
        <v>741</v>
      </c>
      <c r="E47" t="s">
        <v>125</v>
      </c>
      <c r="F47" t="s">
        <v>741</v>
      </c>
      <c r="G47" t="s">
        <v>175</v>
      </c>
    </row>
    <row r="48" spans="1:7" x14ac:dyDescent="0.3">
      <c r="A48" t="s">
        <v>740</v>
      </c>
      <c r="B48" t="s">
        <v>374</v>
      </c>
      <c r="C48" t="s">
        <v>125</v>
      </c>
      <c r="D48" t="s">
        <v>739</v>
      </c>
      <c r="E48" t="s">
        <v>125</v>
      </c>
      <c r="F48" t="s">
        <v>739</v>
      </c>
      <c r="G48" t="s">
        <v>134</v>
      </c>
    </row>
    <row r="49" spans="1:7" x14ac:dyDescent="0.3">
      <c r="A49" t="s">
        <v>738</v>
      </c>
      <c r="B49" t="s">
        <v>374</v>
      </c>
      <c r="C49" t="s">
        <v>125</v>
      </c>
      <c r="D49" t="s">
        <v>737</v>
      </c>
      <c r="E49" t="s">
        <v>125</v>
      </c>
      <c r="F49" t="s">
        <v>737</v>
      </c>
      <c r="G49" t="s">
        <v>134</v>
      </c>
    </row>
    <row r="50" spans="1:7" x14ac:dyDescent="0.3">
      <c r="A50" t="s">
        <v>736</v>
      </c>
      <c r="B50" t="s">
        <v>374</v>
      </c>
      <c r="C50" t="s">
        <v>125</v>
      </c>
      <c r="D50" t="s">
        <v>735</v>
      </c>
      <c r="E50" t="s">
        <v>125</v>
      </c>
      <c r="F50" t="s">
        <v>735</v>
      </c>
      <c r="G50" t="s">
        <v>175</v>
      </c>
    </row>
    <row r="51" spans="1:7" x14ac:dyDescent="0.3">
      <c r="A51" t="s">
        <v>734</v>
      </c>
      <c r="B51" t="s">
        <v>374</v>
      </c>
      <c r="C51" t="s">
        <v>125</v>
      </c>
      <c r="D51" t="s">
        <v>733</v>
      </c>
      <c r="E51" t="s">
        <v>125</v>
      </c>
      <c r="F51" t="s">
        <v>733</v>
      </c>
      <c r="G51" t="s">
        <v>134</v>
      </c>
    </row>
    <row r="52" spans="1:7" x14ac:dyDescent="0.3">
      <c r="A52" t="s">
        <v>732</v>
      </c>
      <c r="B52" t="s">
        <v>374</v>
      </c>
      <c r="C52" t="s">
        <v>214</v>
      </c>
      <c r="D52" t="s">
        <v>731</v>
      </c>
      <c r="E52" t="s">
        <v>214</v>
      </c>
      <c r="F52" t="s">
        <v>731</v>
      </c>
      <c r="G52" t="s">
        <v>423</v>
      </c>
    </row>
    <row r="53" spans="1:7" x14ac:dyDescent="0.3">
      <c r="A53" t="s">
        <v>730</v>
      </c>
      <c r="B53" t="s">
        <v>374</v>
      </c>
      <c r="C53" t="s">
        <v>214</v>
      </c>
      <c r="D53" t="s">
        <v>729</v>
      </c>
      <c r="E53" t="s">
        <v>214</v>
      </c>
      <c r="F53" t="s">
        <v>729</v>
      </c>
      <c r="G53" t="s">
        <v>171</v>
      </c>
    </row>
    <row r="54" spans="1:7" x14ac:dyDescent="0.3">
      <c r="A54" t="s">
        <v>728</v>
      </c>
      <c r="B54" t="s">
        <v>374</v>
      </c>
      <c r="C54" t="s">
        <v>214</v>
      </c>
      <c r="D54" t="s">
        <v>727</v>
      </c>
      <c r="E54" t="s">
        <v>214</v>
      </c>
      <c r="F54" t="s">
        <v>727</v>
      </c>
      <c r="G54" t="s">
        <v>171</v>
      </c>
    </row>
    <row r="55" spans="1:7" x14ac:dyDescent="0.3">
      <c r="A55" t="s">
        <v>726</v>
      </c>
      <c r="B55" t="s">
        <v>374</v>
      </c>
      <c r="C55" t="s">
        <v>214</v>
      </c>
      <c r="D55" t="s">
        <v>725</v>
      </c>
      <c r="E55" t="s">
        <v>214</v>
      </c>
      <c r="F55" t="s">
        <v>725</v>
      </c>
      <c r="G55" t="s">
        <v>390</v>
      </c>
    </row>
    <row r="56" spans="1:7" x14ac:dyDescent="0.3">
      <c r="A56" t="s">
        <v>724</v>
      </c>
      <c r="B56" t="s">
        <v>374</v>
      </c>
      <c r="C56" t="s">
        <v>214</v>
      </c>
      <c r="D56" t="s">
        <v>723</v>
      </c>
      <c r="E56" t="s">
        <v>214</v>
      </c>
      <c r="F56" t="s">
        <v>723</v>
      </c>
      <c r="G56" t="s">
        <v>216</v>
      </c>
    </row>
    <row r="57" spans="1:7" x14ac:dyDescent="0.3">
      <c r="A57" t="s">
        <v>722</v>
      </c>
      <c r="B57" t="s">
        <v>374</v>
      </c>
      <c r="C57" t="s">
        <v>214</v>
      </c>
      <c r="D57" t="s">
        <v>721</v>
      </c>
      <c r="E57" t="s">
        <v>214</v>
      </c>
      <c r="F57" t="s">
        <v>721</v>
      </c>
      <c r="G57" t="s">
        <v>593</v>
      </c>
    </row>
    <row r="58" spans="1:7" x14ac:dyDescent="0.3">
      <c r="A58" t="s">
        <v>720</v>
      </c>
      <c r="B58" t="s">
        <v>374</v>
      </c>
      <c r="C58" t="s">
        <v>214</v>
      </c>
      <c r="D58" t="s">
        <v>719</v>
      </c>
      <c r="E58" t="s">
        <v>214</v>
      </c>
      <c r="F58" t="s">
        <v>719</v>
      </c>
      <c r="G58" t="s">
        <v>194</v>
      </c>
    </row>
    <row r="59" spans="1:7" x14ac:dyDescent="0.3">
      <c r="A59" t="s">
        <v>718</v>
      </c>
      <c r="B59" t="s">
        <v>374</v>
      </c>
      <c r="C59" t="s">
        <v>214</v>
      </c>
      <c r="D59" t="s">
        <v>717</v>
      </c>
      <c r="E59" t="s">
        <v>214</v>
      </c>
      <c r="F59" t="s">
        <v>717</v>
      </c>
      <c r="G59" t="s">
        <v>433</v>
      </c>
    </row>
    <row r="60" spans="1:7" x14ac:dyDescent="0.3">
      <c r="A60" t="s">
        <v>716</v>
      </c>
      <c r="B60" t="s">
        <v>374</v>
      </c>
      <c r="C60" t="s">
        <v>214</v>
      </c>
      <c r="D60" t="s">
        <v>715</v>
      </c>
      <c r="E60" t="s">
        <v>214</v>
      </c>
      <c r="F60" t="s">
        <v>715</v>
      </c>
      <c r="G60" t="s">
        <v>216</v>
      </c>
    </row>
    <row r="61" spans="1:7" x14ac:dyDescent="0.3">
      <c r="A61" t="s">
        <v>714</v>
      </c>
      <c r="B61" t="s">
        <v>374</v>
      </c>
      <c r="C61" t="s">
        <v>214</v>
      </c>
      <c r="D61" t="s">
        <v>713</v>
      </c>
      <c r="E61" t="s">
        <v>214</v>
      </c>
      <c r="F61" t="s">
        <v>713</v>
      </c>
      <c r="G61" t="s">
        <v>216</v>
      </c>
    </row>
    <row r="62" spans="1:7" x14ac:dyDescent="0.3">
      <c r="A62" t="s">
        <v>712</v>
      </c>
      <c r="B62" t="s">
        <v>374</v>
      </c>
      <c r="C62" t="s">
        <v>214</v>
      </c>
      <c r="D62" t="s">
        <v>711</v>
      </c>
      <c r="E62" t="s">
        <v>214</v>
      </c>
      <c r="F62" t="s">
        <v>711</v>
      </c>
      <c r="G62" t="s">
        <v>390</v>
      </c>
    </row>
    <row r="63" spans="1:7" x14ac:dyDescent="0.3">
      <c r="A63" t="s">
        <v>710</v>
      </c>
      <c r="B63" t="s">
        <v>374</v>
      </c>
      <c r="C63" t="s">
        <v>214</v>
      </c>
      <c r="D63" t="s">
        <v>709</v>
      </c>
      <c r="E63" t="s">
        <v>214</v>
      </c>
      <c r="F63" t="s">
        <v>709</v>
      </c>
      <c r="G63" t="s">
        <v>216</v>
      </c>
    </row>
    <row r="64" spans="1:7" x14ac:dyDescent="0.3">
      <c r="A64" t="s">
        <v>708</v>
      </c>
      <c r="B64" t="s">
        <v>374</v>
      </c>
      <c r="C64" t="s">
        <v>214</v>
      </c>
      <c r="D64" t="s">
        <v>707</v>
      </c>
      <c r="E64" t="s">
        <v>214</v>
      </c>
      <c r="F64" t="s">
        <v>707</v>
      </c>
      <c r="G64" t="s">
        <v>171</v>
      </c>
    </row>
    <row r="65" spans="1:7" x14ac:dyDescent="0.3">
      <c r="A65" t="s">
        <v>706</v>
      </c>
      <c r="B65" t="s">
        <v>374</v>
      </c>
      <c r="C65" t="s">
        <v>214</v>
      </c>
      <c r="D65" t="s">
        <v>705</v>
      </c>
      <c r="E65" t="s">
        <v>214</v>
      </c>
      <c r="F65" t="s">
        <v>705</v>
      </c>
      <c r="G65" t="s">
        <v>390</v>
      </c>
    </row>
    <row r="66" spans="1:7" x14ac:dyDescent="0.3">
      <c r="A66" t="s">
        <v>704</v>
      </c>
      <c r="B66" t="s">
        <v>374</v>
      </c>
      <c r="C66" t="s">
        <v>200</v>
      </c>
      <c r="D66" t="s">
        <v>703</v>
      </c>
      <c r="E66" t="s">
        <v>200</v>
      </c>
      <c r="F66" t="s">
        <v>703</v>
      </c>
      <c r="G66" t="s">
        <v>216</v>
      </c>
    </row>
    <row r="67" spans="1:7" x14ac:dyDescent="0.3">
      <c r="A67" t="s">
        <v>702</v>
      </c>
      <c r="B67" t="s">
        <v>374</v>
      </c>
      <c r="C67" t="s">
        <v>200</v>
      </c>
      <c r="D67" t="s">
        <v>701</v>
      </c>
      <c r="E67" t="s">
        <v>200</v>
      </c>
      <c r="F67" t="s">
        <v>701</v>
      </c>
      <c r="G67" t="s">
        <v>216</v>
      </c>
    </row>
    <row r="68" spans="1:7" x14ac:dyDescent="0.3">
      <c r="A68" t="s">
        <v>700</v>
      </c>
      <c r="B68" t="s">
        <v>374</v>
      </c>
      <c r="C68" t="s">
        <v>200</v>
      </c>
      <c r="D68" t="s">
        <v>699</v>
      </c>
      <c r="E68" t="s">
        <v>200</v>
      </c>
      <c r="F68" t="s">
        <v>699</v>
      </c>
      <c r="G68" t="s">
        <v>216</v>
      </c>
    </row>
    <row r="69" spans="1:7" x14ac:dyDescent="0.3">
      <c r="A69" t="s">
        <v>698</v>
      </c>
      <c r="B69" t="s">
        <v>374</v>
      </c>
      <c r="C69" t="s">
        <v>200</v>
      </c>
      <c r="D69" t="s">
        <v>697</v>
      </c>
      <c r="E69" t="s">
        <v>200</v>
      </c>
      <c r="F69" t="s">
        <v>697</v>
      </c>
      <c r="G69" t="s">
        <v>216</v>
      </c>
    </row>
    <row r="70" spans="1:7" x14ac:dyDescent="0.3">
      <c r="A70" t="s">
        <v>696</v>
      </c>
      <c r="B70" t="s">
        <v>374</v>
      </c>
      <c r="C70" t="s">
        <v>209</v>
      </c>
      <c r="D70" t="s">
        <v>695</v>
      </c>
      <c r="E70" t="s">
        <v>209</v>
      </c>
      <c r="F70" t="s">
        <v>695</v>
      </c>
      <c r="G70" t="s">
        <v>194</v>
      </c>
    </row>
    <row r="71" spans="1:7" x14ac:dyDescent="0.3">
      <c r="A71" t="s">
        <v>694</v>
      </c>
      <c r="B71" t="s">
        <v>374</v>
      </c>
      <c r="C71" t="s">
        <v>209</v>
      </c>
      <c r="D71" t="s">
        <v>693</v>
      </c>
      <c r="E71" t="s">
        <v>209</v>
      </c>
      <c r="F71" t="s">
        <v>693</v>
      </c>
      <c r="G71" t="s">
        <v>216</v>
      </c>
    </row>
    <row r="72" spans="1:7" x14ac:dyDescent="0.3">
      <c r="A72" t="s">
        <v>692</v>
      </c>
      <c r="B72" t="s">
        <v>374</v>
      </c>
      <c r="C72" t="s">
        <v>209</v>
      </c>
      <c r="D72" t="s">
        <v>691</v>
      </c>
      <c r="E72" t="s">
        <v>209</v>
      </c>
      <c r="F72" t="s">
        <v>691</v>
      </c>
      <c r="G72" t="s">
        <v>216</v>
      </c>
    </row>
    <row r="73" spans="1:7" x14ac:dyDescent="0.3">
      <c r="A73" t="s">
        <v>690</v>
      </c>
      <c r="B73" t="s">
        <v>374</v>
      </c>
      <c r="C73" t="s">
        <v>209</v>
      </c>
      <c r="D73" t="s">
        <v>689</v>
      </c>
      <c r="E73" t="s">
        <v>209</v>
      </c>
      <c r="F73" t="s">
        <v>689</v>
      </c>
      <c r="G73" t="s">
        <v>216</v>
      </c>
    </row>
    <row r="74" spans="1:7" x14ac:dyDescent="0.3">
      <c r="A74" t="s">
        <v>688</v>
      </c>
      <c r="B74" t="s">
        <v>374</v>
      </c>
      <c r="C74" t="s">
        <v>209</v>
      </c>
      <c r="D74" t="s">
        <v>687</v>
      </c>
      <c r="E74" t="s">
        <v>209</v>
      </c>
      <c r="F74" t="s">
        <v>687</v>
      </c>
      <c r="G74" t="s">
        <v>390</v>
      </c>
    </row>
    <row r="75" spans="1:7" x14ac:dyDescent="0.3">
      <c r="A75" t="s">
        <v>686</v>
      </c>
      <c r="B75" t="s">
        <v>374</v>
      </c>
      <c r="C75" t="s">
        <v>209</v>
      </c>
      <c r="D75" t="s">
        <v>685</v>
      </c>
      <c r="E75" t="s">
        <v>209</v>
      </c>
      <c r="F75" t="s">
        <v>685</v>
      </c>
      <c r="G75" t="s">
        <v>684</v>
      </c>
    </row>
    <row r="76" spans="1:7" x14ac:dyDescent="0.3">
      <c r="A76" t="s">
        <v>683</v>
      </c>
      <c r="B76" t="s">
        <v>374</v>
      </c>
      <c r="C76" t="s">
        <v>209</v>
      </c>
      <c r="D76" t="s">
        <v>682</v>
      </c>
      <c r="E76" t="s">
        <v>209</v>
      </c>
      <c r="F76" t="s">
        <v>682</v>
      </c>
      <c r="G76" t="s">
        <v>390</v>
      </c>
    </row>
    <row r="77" spans="1:7" x14ac:dyDescent="0.3">
      <c r="A77" t="s">
        <v>681</v>
      </c>
      <c r="B77" t="s">
        <v>374</v>
      </c>
      <c r="C77" t="s">
        <v>209</v>
      </c>
      <c r="D77" t="s">
        <v>680</v>
      </c>
      <c r="E77" t="s">
        <v>209</v>
      </c>
      <c r="F77" t="s">
        <v>680</v>
      </c>
      <c r="G77" t="s">
        <v>390</v>
      </c>
    </row>
    <row r="78" spans="1:7" x14ac:dyDescent="0.3">
      <c r="A78" t="s">
        <v>679</v>
      </c>
      <c r="B78" t="s">
        <v>374</v>
      </c>
      <c r="C78" t="s">
        <v>209</v>
      </c>
      <c r="D78" t="s">
        <v>678</v>
      </c>
      <c r="E78" t="s">
        <v>209</v>
      </c>
      <c r="F78" t="s">
        <v>678</v>
      </c>
      <c r="G78" t="s">
        <v>390</v>
      </c>
    </row>
    <row r="79" spans="1:7" x14ac:dyDescent="0.3">
      <c r="A79" t="s">
        <v>677</v>
      </c>
      <c r="B79" t="s">
        <v>374</v>
      </c>
      <c r="C79" t="s">
        <v>209</v>
      </c>
      <c r="D79" t="s">
        <v>676</v>
      </c>
      <c r="E79" t="s">
        <v>209</v>
      </c>
      <c r="F79" t="s">
        <v>676</v>
      </c>
      <c r="G79" t="s">
        <v>216</v>
      </c>
    </row>
    <row r="80" spans="1:7" x14ac:dyDescent="0.3">
      <c r="A80" t="s">
        <v>675</v>
      </c>
      <c r="B80" t="s">
        <v>374</v>
      </c>
      <c r="C80" t="s">
        <v>209</v>
      </c>
      <c r="D80" t="s">
        <v>674</v>
      </c>
      <c r="E80" t="s">
        <v>209</v>
      </c>
      <c r="F80" t="s">
        <v>674</v>
      </c>
      <c r="G80" t="s">
        <v>390</v>
      </c>
    </row>
    <row r="81" spans="1:7" x14ac:dyDescent="0.3">
      <c r="A81" t="s">
        <v>673</v>
      </c>
      <c r="B81" t="s">
        <v>374</v>
      </c>
      <c r="C81" t="s">
        <v>209</v>
      </c>
      <c r="D81" t="s">
        <v>672</v>
      </c>
      <c r="E81" t="s">
        <v>209</v>
      </c>
      <c r="F81" t="s">
        <v>672</v>
      </c>
      <c r="G81" t="s">
        <v>593</v>
      </c>
    </row>
    <row r="82" spans="1:7" x14ac:dyDescent="0.3">
      <c r="A82" t="s">
        <v>671</v>
      </c>
      <c r="B82" t="s">
        <v>374</v>
      </c>
      <c r="C82" t="s">
        <v>209</v>
      </c>
      <c r="D82" t="s">
        <v>670</v>
      </c>
      <c r="E82" t="s">
        <v>209</v>
      </c>
      <c r="F82" t="s">
        <v>670</v>
      </c>
      <c r="G82" t="s">
        <v>390</v>
      </c>
    </row>
    <row r="83" spans="1:7" x14ac:dyDescent="0.3">
      <c r="A83" t="s">
        <v>669</v>
      </c>
      <c r="B83" t="s">
        <v>374</v>
      </c>
      <c r="C83" t="s">
        <v>209</v>
      </c>
      <c r="D83" t="s">
        <v>668</v>
      </c>
      <c r="E83" t="s">
        <v>209</v>
      </c>
      <c r="F83" t="s">
        <v>668</v>
      </c>
      <c r="G83" t="s">
        <v>390</v>
      </c>
    </row>
    <row r="84" spans="1:7" x14ac:dyDescent="0.3">
      <c r="A84" t="s">
        <v>667</v>
      </c>
      <c r="B84" t="s">
        <v>374</v>
      </c>
      <c r="C84" t="s">
        <v>209</v>
      </c>
      <c r="D84" t="s">
        <v>666</v>
      </c>
      <c r="E84" t="s">
        <v>209</v>
      </c>
      <c r="F84" t="s">
        <v>666</v>
      </c>
      <c r="G84" t="s">
        <v>390</v>
      </c>
    </row>
    <row r="85" spans="1:7" x14ac:dyDescent="0.3">
      <c r="A85" t="s">
        <v>665</v>
      </c>
      <c r="B85" t="s">
        <v>374</v>
      </c>
      <c r="C85" t="s">
        <v>209</v>
      </c>
      <c r="D85" t="s">
        <v>664</v>
      </c>
      <c r="E85" t="s">
        <v>209</v>
      </c>
      <c r="F85" t="s">
        <v>664</v>
      </c>
      <c r="G85" t="s">
        <v>134</v>
      </c>
    </row>
    <row r="86" spans="1:7" x14ac:dyDescent="0.3">
      <c r="A86" t="s">
        <v>663</v>
      </c>
      <c r="B86" t="s">
        <v>374</v>
      </c>
      <c r="C86" t="s">
        <v>209</v>
      </c>
      <c r="D86" t="s">
        <v>662</v>
      </c>
      <c r="E86" t="s">
        <v>209</v>
      </c>
      <c r="F86" t="s">
        <v>662</v>
      </c>
      <c r="G86" t="s">
        <v>390</v>
      </c>
    </row>
    <row r="87" spans="1:7" x14ac:dyDescent="0.3">
      <c r="A87" t="s">
        <v>661</v>
      </c>
      <c r="B87" t="s">
        <v>374</v>
      </c>
      <c r="C87" t="s">
        <v>209</v>
      </c>
      <c r="D87" t="s">
        <v>660</v>
      </c>
      <c r="E87" t="s">
        <v>209</v>
      </c>
      <c r="F87" t="s">
        <v>660</v>
      </c>
      <c r="G87" t="s">
        <v>593</v>
      </c>
    </row>
    <row r="88" spans="1:7" x14ac:dyDescent="0.3">
      <c r="A88" t="s">
        <v>659</v>
      </c>
      <c r="B88" t="s">
        <v>374</v>
      </c>
      <c r="C88" t="s">
        <v>209</v>
      </c>
      <c r="D88" t="s">
        <v>658</v>
      </c>
      <c r="E88" t="s">
        <v>209</v>
      </c>
      <c r="F88" t="s">
        <v>658</v>
      </c>
      <c r="G88" t="s">
        <v>390</v>
      </c>
    </row>
    <row r="89" spans="1:7" x14ac:dyDescent="0.3">
      <c r="A89" t="s">
        <v>657</v>
      </c>
      <c r="B89" t="s">
        <v>374</v>
      </c>
      <c r="C89" t="s">
        <v>209</v>
      </c>
      <c r="D89" t="s">
        <v>656</v>
      </c>
      <c r="E89" t="s">
        <v>209</v>
      </c>
      <c r="F89" t="s">
        <v>656</v>
      </c>
      <c r="G89" t="s">
        <v>390</v>
      </c>
    </row>
    <row r="90" spans="1:7" x14ac:dyDescent="0.3">
      <c r="A90" t="s">
        <v>655</v>
      </c>
      <c r="B90" t="s">
        <v>374</v>
      </c>
      <c r="C90" t="s">
        <v>209</v>
      </c>
      <c r="D90" t="s">
        <v>654</v>
      </c>
      <c r="E90" t="s">
        <v>209</v>
      </c>
      <c r="F90" t="s">
        <v>654</v>
      </c>
      <c r="G90" t="s">
        <v>216</v>
      </c>
    </row>
    <row r="91" spans="1:7" x14ac:dyDescent="0.3">
      <c r="A91" t="s">
        <v>653</v>
      </c>
      <c r="B91" t="s">
        <v>374</v>
      </c>
      <c r="C91" t="s">
        <v>209</v>
      </c>
      <c r="D91" t="s">
        <v>652</v>
      </c>
      <c r="E91" t="s">
        <v>209</v>
      </c>
      <c r="F91" t="s">
        <v>652</v>
      </c>
      <c r="G91" t="s">
        <v>194</v>
      </c>
    </row>
    <row r="92" spans="1:7" x14ac:dyDescent="0.3">
      <c r="A92" t="s">
        <v>651</v>
      </c>
      <c r="B92" t="s">
        <v>374</v>
      </c>
      <c r="C92" t="s">
        <v>209</v>
      </c>
      <c r="D92" t="s">
        <v>650</v>
      </c>
      <c r="E92" t="s">
        <v>209</v>
      </c>
      <c r="F92" t="s">
        <v>650</v>
      </c>
      <c r="G92" t="s">
        <v>216</v>
      </c>
    </row>
    <row r="93" spans="1:7" x14ac:dyDescent="0.3">
      <c r="A93" t="s">
        <v>649</v>
      </c>
      <c r="B93" t="s">
        <v>374</v>
      </c>
      <c r="C93" t="s">
        <v>209</v>
      </c>
      <c r="D93" t="s">
        <v>648</v>
      </c>
      <c r="E93" t="s">
        <v>209</v>
      </c>
      <c r="F93" t="s">
        <v>648</v>
      </c>
      <c r="G93" t="s">
        <v>216</v>
      </c>
    </row>
    <row r="94" spans="1:7" x14ac:dyDescent="0.3">
      <c r="A94" t="s">
        <v>647</v>
      </c>
      <c r="B94" t="s">
        <v>374</v>
      </c>
      <c r="C94" t="s">
        <v>209</v>
      </c>
      <c r="D94" t="s">
        <v>646</v>
      </c>
      <c r="E94" t="s">
        <v>209</v>
      </c>
      <c r="F94" t="s">
        <v>646</v>
      </c>
      <c r="G94" t="s">
        <v>390</v>
      </c>
    </row>
    <row r="95" spans="1:7" x14ac:dyDescent="0.3">
      <c r="A95" t="s">
        <v>645</v>
      </c>
      <c r="B95" t="s">
        <v>374</v>
      </c>
      <c r="C95" t="s">
        <v>209</v>
      </c>
      <c r="D95" t="s">
        <v>644</v>
      </c>
      <c r="E95" t="s">
        <v>209</v>
      </c>
      <c r="F95" t="s">
        <v>644</v>
      </c>
      <c r="G95" t="s">
        <v>216</v>
      </c>
    </row>
    <row r="96" spans="1:7" x14ac:dyDescent="0.3">
      <c r="A96" t="s">
        <v>643</v>
      </c>
      <c r="B96" t="s">
        <v>374</v>
      </c>
      <c r="C96" t="s">
        <v>209</v>
      </c>
      <c r="D96" t="s">
        <v>642</v>
      </c>
      <c r="E96" t="s">
        <v>209</v>
      </c>
      <c r="F96" t="s">
        <v>642</v>
      </c>
      <c r="G96" t="s">
        <v>390</v>
      </c>
    </row>
    <row r="97" spans="1:7" x14ac:dyDescent="0.3">
      <c r="A97" t="s">
        <v>641</v>
      </c>
      <c r="B97" t="s">
        <v>374</v>
      </c>
      <c r="C97" t="s">
        <v>209</v>
      </c>
      <c r="D97" t="s">
        <v>640</v>
      </c>
      <c r="E97" t="s">
        <v>209</v>
      </c>
      <c r="F97" t="s">
        <v>640</v>
      </c>
      <c r="G97" t="s">
        <v>390</v>
      </c>
    </row>
    <row r="98" spans="1:7" x14ac:dyDescent="0.3">
      <c r="A98" t="s">
        <v>639</v>
      </c>
      <c r="B98" t="s">
        <v>374</v>
      </c>
      <c r="C98" t="s">
        <v>209</v>
      </c>
      <c r="D98" t="s">
        <v>638</v>
      </c>
      <c r="E98" t="s">
        <v>209</v>
      </c>
      <c r="F98" t="s">
        <v>638</v>
      </c>
      <c r="G98" t="s">
        <v>390</v>
      </c>
    </row>
    <row r="99" spans="1:7" x14ac:dyDescent="0.3">
      <c r="A99" t="s">
        <v>637</v>
      </c>
      <c r="B99" t="s">
        <v>374</v>
      </c>
      <c r="C99" t="s">
        <v>209</v>
      </c>
      <c r="D99" t="s">
        <v>636</v>
      </c>
      <c r="E99" t="s">
        <v>209</v>
      </c>
      <c r="F99" t="s">
        <v>636</v>
      </c>
      <c r="G99" t="s">
        <v>390</v>
      </c>
    </row>
    <row r="100" spans="1:7" x14ac:dyDescent="0.3">
      <c r="A100" t="s">
        <v>635</v>
      </c>
      <c r="B100" t="s">
        <v>374</v>
      </c>
      <c r="C100" t="s">
        <v>209</v>
      </c>
      <c r="D100" t="s">
        <v>634</v>
      </c>
      <c r="E100" t="s">
        <v>209</v>
      </c>
      <c r="F100" t="s">
        <v>634</v>
      </c>
      <c r="G100" t="s">
        <v>390</v>
      </c>
    </row>
    <row r="101" spans="1:7" x14ac:dyDescent="0.3">
      <c r="A101" t="s">
        <v>633</v>
      </c>
      <c r="B101" t="s">
        <v>374</v>
      </c>
      <c r="C101" t="s">
        <v>209</v>
      </c>
      <c r="D101" t="s">
        <v>632</v>
      </c>
      <c r="E101" t="s">
        <v>209</v>
      </c>
      <c r="F101" t="s">
        <v>632</v>
      </c>
      <c r="G101" t="s">
        <v>390</v>
      </c>
    </row>
    <row r="102" spans="1:7" x14ac:dyDescent="0.3">
      <c r="A102" t="s">
        <v>631</v>
      </c>
      <c r="B102" t="s">
        <v>374</v>
      </c>
      <c r="C102" t="s">
        <v>209</v>
      </c>
      <c r="D102" t="s">
        <v>630</v>
      </c>
      <c r="E102" t="s">
        <v>209</v>
      </c>
      <c r="F102" t="s">
        <v>630</v>
      </c>
      <c r="G102" t="s">
        <v>390</v>
      </c>
    </row>
    <row r="103" spans="1:7" x14ac:dyDescent="0.3">
      <c r="A103" t="s">
        <v>629</v>
      </c>
      <c r="B103" t="s">
        <v>374</v>
      </c>
      <c r="C103" t="s">
        <v>209</v>
      </c>
      <c r="D103" t="s">
        <v>628</v>
      </c>
      <c r="E103" t="s">
        <v>209</v>
      </c>
      <c r="F103" t="s">
        <v>628</v>
      </c>
      <c r="G103" t="s">
        <v>500</v>
      </c>
    </row>
    <row r="104" spans="1:7" x14ac:dyDescent="0.3">
      <c r="A104" t="s">
        <v>627</v>
      </c>
      <c r="B104" t="s">
        <v>374</v>
      </c>
      <c r="C104" t="s">
        <v>209</v>
      </c>
      <c r="D104" t="s">
        <v>626</v>
      </c>
      <c r="E104" t="s">
        <v>209</v>
      </c>
      <c r="F104" t="s">
        <v>626</v>
      </c>
      <c r="G104" t="s">
        <v>390</v>
      </c>
    </row>
    <row r="105" spans="1:7" x14ac:dyDescent="0.3">
      <c r="A105" t="s">
        <v>625</v>
      </c>
      <c r="B105" t="s">
        <v>374</v>
      </c>
      <c r="C105" t="s">
        <v>209</v>
      </c>
      <c r="D105" t="s">
        <v>624</v>
      </c>
      <c r="E105" t="s">
        <v>209</v>
      </c>
      <c r="F105" t="s">
        <v>624</v>
      </c>
      <c r="G105" t="s">
        <v>390</v>
      </c>
    </row>
    <row r="106" spans="1:7" x14ac:dyDescent="0.3">
      <c r="A106" t="s">
        <v>623</v>
      </c>
      <c r="B106" t="s">
        <v>374</v>
      </c>
      <c r="C106" t="s">
        <v>209</v>
      </c>
      <c r="D106" t="s">
        <v>622</v>
      </c>
      <c r="E106" t="s">
        <v>209</v>
      </c>
      <c r="F106" t="s">
        <v>622</v>
      </c>
      <c r="G106" t="s">
        <v>390</v>
      </c>
    </row>
    <row r="107" spans="1:7" x14ac:dyDescent="0.3">
      <c r="A107" t="s">
        <v>621</v>
      </c>
      <c r="B107" t="s">
        <v>374</v>
      </c>
      <c r="C107" t="s">
        <v>209</v>
      </c>
      <c r="D107" t="s">
        <v>620</v>
      </c>
      <c r="E107" t="s">
        <v>209</v>
      </c>
      <c r="F107" t="s">
        <v>620</v>
      </c>
      <c r="G107" t="s">
        <v>390</v>
      </c>
    </row>
    <row r="108" spans="1:7" x14ac:dyDescent="0.3">
      <c r="A108" t="s">
        <v>619</v>
      </c>
      <c r="B108" t="s">
        <v>374</v>
      </c>
      <c r="C108" t="s">
        <v>209</v>
      </c>
      <c r="D108" t="s">
        <v>618</v>
      </c>
      <c r="E108" t="s">
        <v>209</v>
      </c>
      <c r="F108" t="s">
        <v>618</v>
      </c>
      <c r="G108" t="s">
        <v>148</v>
      </c>
    </row>
    <row r="109" spans="1:7" x14ac:dyDescent="0.3">
      <c r="A109" t="s">
        <v>617</v>
      </c>
      <c r="B109" t="s">
        <v>374</v>
      </c>
      <c r="C109" t="s">
        <v>209</v>
      </c>
      <c r="D109" t="s">
        <v>616</v>
      </c>
      <c r="E109" t="s">
        <v>209</v>
      </c>
      <c r="F109" t="s">
        <v>616</v>
      </c>
      <c r="G109" t="s">
        <v>390</v>
      </c>
    </row>
    <row r="110" spans="1:7" x14ac:dyDescent="0.3">
      <c r="A110" t="s">
        <v>615</v>
      </c>
      <c r="B110" t="s">
        <v>374</v>
      </c>
      <c r="C110" t="s">
        <v>209</v>
      </c>
      <c r="D110" t="s">
        <v>614</v>
      </c>
      <c r="E110" t="s">
        <v>209</v>
      </c>
      <c r="F110" t="s">
        <v>614</v>
      </c>
      <c r="G110" t="s">
        <v>390</v>
      </c>
    </row>
    <row r="111" spans="1:7" x14ac:dyDescent="0.3">
      <c r="A111" t="s">
        <v>613</v>
      </c>
      <c r="B111" t="s">
        <v>374</v>
      </c>
      <c r="C111" t="s">
        <v>209</v>
      </c>
      <c r="D111" t="s">
        <v>612</v>
      </c>
      <c r="E111" t="s">
        <v>209</v>
      </c>
      <c r="F111" t="s">
        <v>612</v>
      </c>
      <c r="G111" t="s">
        <v>390</v>
      </c>
    </row>
    <row r="112" spans="1:7" x14ac:dyDescent="0.3">
      <c r="A112" t="s">
        <v>611</v>
      </c>
      <c r="B112" t="s">
        <v>374</v>
      </c>
      <c r="C112" t="s">
        <v>209</v>
      </c>
      <c r="D112" t="s">
        <v>610</v>
      </c>
      <c r="E112" t="s">
        <v>209</v>
      </c>
      <c r="F112" t="s">
        <v>610</v>
      </c>
      <c r="G112" t="s">
        <v>150</v>
      </c>
    </row>
    <row r="113" spans="1:7" x14ac:dyDescent="0.3">
      <c r="A113" t="s">
        <v>609</v>
      </c>
      <c r="B113" t="s">
        <v>374</v>
      </c>
      <c r="C113" t="s">
        <v>209</v>
      </c>
      <c r="D113" t="s">
        <v>608</v>
      </c>
      <c r="E113" t="s">
        <v>209</v>
      </c>
      <c r="F113" t="s">
        <v>608</v>
      </c>
      <c r="G113" t="s">
        <v>390</v>
      </c>
    </row>
    <row r="114" spans="1:7" x14ac:dyDescent="0.3">
      <c r="A114" t="s">
        <v>607</v>
      </c>
      <c r="B114" t="s">
        <v>374</v>
      </c>
      <c r="C114" t="s">
        <v>209</v>
      </c>
      <c r="D114" t="s">
        <v>606</v>
      </c>
      <c r="E114" t="s">
        <v>209</v>
      </c>
      <c r="F114" t="s">
        <v>606</v>
      </c>
      <c r="G114" t="s">
        <v>390</v>
      </c>
    </row>
    <row r="115" spans="1:7" x14ac:dyDescent="0.3">
      <c r="A115" t="s">
        <v>605</v>
      </c>
      <c r="B115" t="s">
        <v>374</v>
      </c>
      <c r="C115" t="s">
        <v>209</v>
      </c>
      <c r="D115" t="s">
        <v>604</v>
      </c>
      <c r="E115" t="s">
        <v>209</v>
      </c>
      <c r="F115" t="s">
        <v>604</v>
      </c>
      <c r="G115" t="s">
        <v>150</v>
      </c>
    </row>
    <row r="116" spans="1:7" x14ac:dyDescent="0.3">
      <c r="A116" t="s">
        <v>603</v>
      </c>
      <c r="B116" t="s">
        <v>374</v>
      </c>
      <c r="C116" t="s">
        <v>209</v>
      </c>
      <c r="D116" t="s">
        <v>602</v>
      </c>
      <c r="E116" t="s">
        <v>209</v>
      </c>
      <c r="F116" t="s">
        <v>602</v>
      </c>
      <c r="G116" t="s">
        <v>390</v>
      </c>
    </row>
    <row r="117" spans="1:7" x14ac:dyDescent="0.3">
      <c r="A117" t="s">
        <v>601</v>
      </c>
      <c r="B117" t="s">
        <v>374</v>
      </c>
      <c r="C117" t="s">
        <v>209</v>
      </c>
      <c r="D117" t="s">
        <v>600</v>
      </c>
      <c r="E117" t="s">
        <v>209</v>
      </c>
      <c r="F117" t="s">
        <v>600</v>
      </c>
      <c r="G117" t="s">
        <v>216</v>
      </c>
    </row>
    <row r="118" spans="1:7" x14ac:dyDescent="0.3">
      <c r="A118" t="s">
        <v>599</v>
      </c>
      <c r="B118" t="s">
        <v>374</v>
      </c>
      <c r="C118" t="s">
        <v>209</v>
      </c>
      <c r="D118" t="s">
        <v>598</v>
      </c>
      <c r="E118" t="s">
        <v>209</v>
      </c>
      <c r="F118" t="s">
        <v>598</v>
      </c>
      <c r="G118" t="s">
        <v>593</v>
      </c>
    </row>
    <row r="119" spans="1:7" x14ac:dyDescent="0.3">
      <c r="A119" t="s">
        <v>597</v>
      </c>
      <c r="B119" t="s">
        <v>374</v>
      </c>
      <c r="C119" t="s">
        <v>209</v>
      </c>
      <c r="D119" t="s">
        <v>596</v>
      </c>
      <c r="E119" t="s">
        <v>209</v>
      </c>
      <c r="F119" t="s">
        <v>596</v>
      </c>
      <c r="G119" t="s">
        <v>150</v>
      </c>
    </row>
    <row r="120" spans="1:7" x14ac:dyDescent="0.3">
      <c r="A120" t="s">
        <v>595</v>
      </c>
      <c r="B120" t="s">
        <v>374</v>
      </c>
      <c r="C120" t="s">
        <v>209</v>
      </c>
      <c r="D120" t="s">
        <v>594</v>
      </c>
      <c r="E120" t="s">
        <v>209</v>
      </c>
      <c r="F120" t="s">
        <v>594</v>
      </c>
      <c r="G120" t="s">
        <v>593</v>
      </c>
    </row>
    <row r="121" spans="1:7" x14ac:dyDescent="0.3">
      <c r="A121" t="s">
        <v>592</v>
      </c>
      <c r="B121" t="s">
        <v>374</v>
      </c>
      <c r="C121" t="s">
        <v>209</v>
      </c>
      <c r="D121" t="s">
        <v>591</v>
      </c>
      <c r="E121" t="s">
        <v>209</v>
      </c>
      <c r="F121" t="s">
        <v>591</v>
      </c>
      <c r="G121" t="s">
        <v>390</v>
      </c>
    </row>
    <row r="122" spans="1:7" x14ac:dyDescent="0.3">
      <c r="A122" t="s">
        <v>590</v>
      </c>
      <c r="B122" t="s">
        <v>374</v>
      </c>
      <c r="C122" t="s">
        <v>184</v>
      </c>
      <c r="D122" t="s">
        <v>589</v>
      </c>
      <c r="E122" t="s">
        <v>184</v>
      </c>
      <c r="F122" t="s">
        <v>589</v>
      </c>
      <c r="G122" t="s">
        <v>582</v>
      </c>
    </row>
    <row r="123" spans="1:7" x14ac:dyDescent="0.3">
      <c r="A123" t="s">
        <v>588</v>
      </c>
      <c r="B123" t="s">
        <v>374</v>
      </c>
      <c r="C123" t="s">
        <v>184</v>
      </c>
      <c r="D123" t="s">
        <v>587</v>
      </c>
      <c r="E123" t="s">
        <v>184</v>
      </c>
      <c r="F123" t="s">
        <v>587</v>
      </c>
      <c r="G123" t="s">
        <v>423</v>
      </c>
    </row>
    <row r="124" spans="1:7" x14ac:dyDescent="0.3">
      <c r="A124" t="s">
        <v>586</v>
      </c>
      <c r="B124" t="s">
        <v>374</v>
      </c>
      <c r="C124" t="s">
        <v>184</v>
      </c>
      <c r="D124" t="s">
        <v>585</v>
      </c>
      <c r="E124" t="s">
        <v>184</v>
      </c>
      <c r="F124" t="s">
        <v>585</v>
      </c>
      <c r="G124" t="s">
        <v>390</v>
      </c>
    </row>
    <row r="125" spans="1:7" x14ac:dyDescent="0.3">
      <c r="A125" t="s">
        <v>584</v>
      </c>
      <c r="B125" t="s">
        <v>374</v>
      </c>
      <c r="C125" t="s">
        <v>184</v>
      </c>
      <c r="D125" t="s">
        <v>583</v>
      </c>
      <c r="E125" t="s">
        <v>184</v>
      </c>
      <c r="F125" t="s">
        <v>583</v>
      </c>
      <c r="G125" t="s">
        <v>582</v>
      </c>
    </row>
    <row r="126" spans="1:7" x14ac:dyDescent="0.3">
      <c r="A126" t="s">
        <v>581</v>
      </c>
      <c r="B126" t="s">
        <v>374</v>
      </c>
      <c r="C126" t="s">
        <v>184</v>
      </c>
      <c r="D126" t="s">
        <v>580</v>
      </c>
      <c r="E126" t="s">
        <v>184</v>
      </c>
      <c r="F126" t="s">
        <v>580</v>
      </c>
      <c r="G126" t="s">
        <v>433</v>
      </c>
    </row>
    <row r="127" spans="1:7" x14ac:dyDescent="0.3">
      <c r="A127" t="s">
        <v>579</v>
      </c>
      <c r="B127" t="s">
        <v>374</v>
      </c>
      <c r="C127" t="s">
        <v>100</v>
      </c>
      <c r="D127" t="s">
        <v>578</v>
      </c>
      <c r="E127" t="s">
        <v>100</v>
      </c>
      <c r="F127" t="s">
        <v>578</v>
      </c>
      <c r="G127" t="s">
        <v>500</v>
      </c>
    </row>
    <row r="128" spans="1:7" x14ac:dyDescent="0.3">
      <c r="A128" t="s">
        <v>577</v>
      </c>
      <c r="B128" t="s">
        <v>374</v>
      </c>
      <c r="C128" t="s">
        <v>109</v>
      </c>
      <c r="D128" t="s">
        <v>576</v>
      </c>
      <c r="E128" t="s">
        <v>109</v>
      </c>
      <c r="F128" t="s">
        <v>576</v>
      </c>
      <c r="G128" t="s">
        <v>575</v>
      </c>
    </row>
    <row r="129" spans="1:7" x14ac:dyDescent="0.3">
      <c r="A129" t="s">
        <v>574</v>
      </c>
      <c r="B129" t="s">
        <v>374</v>
      </c>
      <c r="C129" t="s">
        <v>109</v>
      </c>
      <c r="D129" t="s">
        <v>573</v>
      </c>
      <c r="E129" t="s">
        <v>109</v>
      </c>
      <c r="F129" t="s">
        <v>573</v>
      </c>
      <c r="G129" t="s">
        <v>572</v>
      </c>
    </row>
    <row r="130" spans="1:7" x14ac:dyDescent="0.3">
      <c r="A130" t="s">
        <v>571</v>
      </c>
      <c r="B130" t="s">
        <v>374</v>
      </c>
      <c r="C130" t="s">
        <v>109</v>
      </c>
      <c r="D130" t="s">
        <v>570</v>
      </c>
      <c r="E130" t="s">
        <v>109</v>
      </c>
      <c r="F130" t="s">
        <v>570</v>
      </c>
      <c r="G130" t="s">
        <v>569</v>
      </c>
    </row>
    <row r="131" spans="1:7" x14ac:dyDescent="0.3">
      <c r="A131" t="s">
        <v>568</v>
      </c>
      <c r="B131" t="s">
        <v>374</v>
      </c>
      <c r="C131" t="s">
        <v>109</v>
      </c>
      <c r="D131" t="s">
        <v>567</v>
      </c>
      <c r="E131" t="s">
        <v>109</v>
      </c>
      <c r="F131" t="s">
        <v>567</v>
      </c>
      <c r="G131" t="s">
        <v>107</v>
      </c>
    </row>
    <row r="132" spans="1:7" x14ac:dyDescent="0.3">
      <c r="A132" t="s">
        <v>566</v>
      </c>
      <c r="B132" t="s">
        <v>374</v>
      </c>
      <c r="C132" t="s">
        <v>109</v>
      </c>
      <c r="D132" t="s">
        <v>565</v>
      </c>
      <c r="E132" t="s">
        <v>109</v>
      </c>
      <c r="F132" t="s">
        <v>565</v>
      </c>
      <c r="G132" t="s">
        <v>564</v>
      </c>
    </row>
    <row r="133" spans="1:7" x14ac:dyDescent="0.3">
      <c r="A133" t="s">
        <v>563</v>
      </c>
      <c r="B133" t="s">
        <v>374</v>
      </c>
      <c r="C133" t="s">
        <v>109</v>
      </c>
      <c r="D133" t="s">
        <v>562</v>
      </c>
      <c r="E133" t="s">
        <v>109</v>
      </c>
      <c r="F133" t="s">
        <v>562</v>
      </c>
      <c r="G133" t="s">
        <v>561</v>
      </c>
    </row>
    <row r="134" spans="1:7" x14ac:dyDescent="0.3">
      <c r="A134" t="s">
        <v>560</v>
      </c>
      <c r="B134" t="s">
        <v>374</v>
      </c>
      <c r="C134" t="s">
        <v>109</v>
      </c>
      <c r="D134" t="s">
        <v>559</v>
      </c>
      <c r="E134" t="s">
        <v>109</v>
      </c>
      <c r="F134" t="s">
        <v>559</v>
      </c>
      <c r="G134" t="s">
        <v>510</v>
      </c>
    </row>
    <row r="135" spans="1:7" x14ac:dyDescent="0.3">
      <c r="A135" t="s">
        <v>558</v>
      </c>
      <c r="B135" t="s">
        <v>374</v>
      </c>
      <c r="C135" t="s">
        <v>109</v>
      </c>
      <c r="D135" t="s">
        <v>557</v>
      </c>
      <c r="E135" t="s">
        <v>109</v>
      </c>
      <c r="F135" t="s">
        <v>557</v>
      </c>
      <c r="G135" t="s">
        <v>364</v>
      </c>
    </row>
    <row r="136" spans="1:7" x14ac:dyDescent="0.3">
      <c r="A136" t="s">
        <v>556</v>
      </c>
      <c r="B136" t="s">
        <v>374</v>
      </c>
      <c r="C136" t="s">
        <v>109</v>
      </c>
      <c r="D136" t="s">
        <v>555</v>
      </c>
      <c r="E136" t="s">
        <v>109</v>
      </c>
      <c r="F136" t="s">
        <v>555</v>
      </c>
      <c r="G136" t="s">
        <v>554</v>
      </c>
    </row>
    <row r="137" spans="1:7" x14ac:dyDescent="0.3">
      <c r="A137" t="s">
        <v>553</v>
      </c>
      <c r="B137" t="s">
        <v>374</v>
      </c>
      <c r="C137" t="s">
        <v>109</v>
      </c>
      <c r="D137" t="s">
        <v>552</v>
      </c>
      <c r="E137" t="s">
        <v>109</v>
      </c>
      <c r="F137" t="s">
        <v>552</v>
      </c>
      <c r="G137" t="s">
        <v>111</v>
      </c>
    </row>
    <row r="138" spans="1:7" x14ac:dyDescent="0.3">
      <c r="A138" t="s">
        <v>551</v>
      </c>
      <c r="B138" t="s">
        <v>374</v>
      </c>
      <c r="C138" t="s">
        <v>109</v>
      </c>
      <c r="D138" t="s">
        <v>550</v>
      </c>
      <c r="E138" t="s">
        <v>109</v>
      </c>
      <c r="F138" t="s">
        <v>550</v>
      </c>
      <c r="G138" t="s">
        <v>37</v>
      </c>
    </row>
    <row r="139" spans="1:7" x14ac:dyDescent="0.3">
      <c r="A139" t="s">
        <v>549</v>
      </c>
      <c r="B139" t="s">
        <v>374</v>
      </c>
      <c r="C139" t="s">
        <v>109</v>
      </c>
      <c r="D139" t="s">
        <v>548</v>
      </c>
      <c r="E139" t="s">
        <v>109</v>
      </c>
      <c r="F139" t="s">
        <v>548</v>
      </c>
      <c r="G139" t="s">
        <v>528</v>
      </c>
    </row>
    <row r="140" spans="1:7" x14ac:dyDescent="0.3">
      <c r="A140" t="s">
        <v>547</v>
      </c>
      <c r="B140" t="s">
        <v>374</v>
      </c>
      <c r="C140" t="s">
        <v>109</v>
      </c>
      <c r="D140" t="s">
        <v>546</v>
      </c>
      <c r="E140" t="s">
        <v>109</v>
      </c>
      <c r="F140" t="s">
        <v>546</v>
      </c>
      <c r="G140" t="s">
        <v>545</v>
      </c>
    </row>
    <row r="141" spans="1:7" x14ac:dyDescent="0.3">
      <c r="A141" t="s">
        <v>544</v>
      </c>
      <c r="B141" t="s">
        <v>374</v>
      </c>
      <c r="C141" t="s">
        <v>109</v>
      </c>
      <c r="D141" t="s">
        <v>543</v>
      </c>
      <c r="E141" t="s">
        <v>109</v>
      </c>
      <c r="F141" t="s">
        <v>543</v>
      </c>
      <c r="G141" t="s">
        <v>542</v>
      </c>
    </row>
    <row r="142" spans="1:7" x14ac:dyDescent="0.3">
      <c r="A142" t="s">
        <v>541</v>
      </c>
      <c r="B142" t="s">
        <v>374</v>
      </c>
      <c r="C142" t="s">
        <v>109</v>
      </c>
      <c r="D142" t="s">
        <v>540</v>
      </c>
      <c r="E142" t="s">
        <v>109</v>
      </c>
      <c r="F142" t="s">
        <v>540</v>
      </c>
      <c r="G142" t="s">
        <v>539</v>
      </c>
    </row>
    <row r="143" spans="1:7" x14ac:dyDescent="0.3">
      <c r="A143" t="s">
        <v>538</v>
      </c>
      <c r="B143" t="s">
        <v>374</v>
      </c>
      <c r="C143" t="s">
        <v>109</v>
      </c>
      <c r="D143" t="s">
        <v>537</v>
      </c>
      <c r="E143" t="s">
        <v>109</v>
      </c>
      <c r="F143" t="s">
        <v>537</v>
      </c>
      <c r="G143" t="s">
        <v>107</v>
      </c>
    </row>
    <row r="144" spans="1:7" x14ac:dyDescent="0.3">
      <c r="A144" t="s">
        <v>536</v>
      </c>
      <c r="B144" t="s">
        <v>374</v>
      </c>
      <c r="C144" t="s">
        <v>109</v>
      </c>
      <c r="D144" t="s">
        <v>535</v>
      </c>
      <c r="E144" t="s">
        <v>109</v>
      </c>
      <c r="F144" t="s">
        <v>535</v>
      </c>
      <c r="G144" t="s">
        <v>534</v>
      </c>
    </row>
    <row r="145" spans="1:7" x14ac:dyDescent="0.3">
      <c r="A145" t="s">
        <v>533</v>
      </c>
      <c r="B145" t="s">
        <v>374</v>
      </c>
      <c r="C145" t="s">
        <v>109</v>
      </c>
      <c r="D145" t="s">
        <v>532</v>
      </c>
      <c r="E145" t="s">
        <v>109</v>
      </c>
      <c r="F145" t="s">
        <v>532</v>
      </c>
      <c r="G145" t="s">
        <v>531</v>
      </c>
    </row>
    <row r="146" spans="1:7" x14ac:dyDescent="0.3">
      <c r="A146" t="s">
        <v>530</v>
      </c>
      <c r="B146" t="s">
        <v>374</v>
      </c>
      <c r="C146" t="s">
        <v>109</v>
      </c>
      <c r="D146" t="s">
        <v>529</v>
      </c>
      <c r="E146" t="s">
        <v>109</v>
      </c>
      <c r="F146" t="s">
        <v>529</v>
      </c>
      <c r="G146" t="s">
        <v>528</v>
      </c>
    </row>
    <row r="147" spans="1:7" x14ac:dyDescent="0.3">
      <c r="A147" t="s">
        <v>527</v>
      </c>
      <c r="B147" t="s">
        <v>374</v>
      </c>
      <c r="C147" t="s">
        <v>109</v>
      </c>
      <c r="D147" t="s">
        <v>526</v>
      </c>
      <c r="E147" t="s">
        <v>109</v>
      </c>
      <c r="F147" t="s">
        <v>526</v>
      </c>
      <c r="G147" t="s">
        <v>137</v>
      </c>
    </row>
    <row r="148" spans="1:7" x14ac:dyDescent="0.3">
      <c r="A148" t="s">
        <v>525</v>
      </c>
      <c r="B148" t="s">
        <v>374</v>
      </c>
      <c r="C148" t="s">
        <v>109</v>
      </c>
      <c r="D148" t="s">
        <v>524</v>
      </c>
      <c r="E148" t="s">
        <v>109</v>
      </c>
      <c r="F148" t="s">
        <v>524</v>
      </c>
      <c r="G148" t="s">
        <v>523</v>
      </c>
    </row>
    <row r="149" spans="1:7" x14ac:dyDescent="0.3">
      <c r="A149" t="s">
        <v>522</v>
      </c>
      <c r="B149" t="s">
        <v>374</v>
      </c>
      <c r="C149" t="s">
        <v>109</v>
      </c>
      <c r="D149" t="s">
        <v>521</v>
      </c>
      <c r="E149" t="s">
        <v>109</v>
      </c>
      <c r="F149" t="s">
        <v>521</v>
      </c>
      <c r="G149" t="s">
        <v>500</v>
      </c>
    </row>
    <row r="150" spans="1:7" x14ac:dyDescent="0.3">
      <c r="A150" t="s">
        <v>520</v>
      </c>
      <c r="B150" t="s">
        <v>374</v>
      </c>
      <c r="C150" t="s">
        <v>109</v>
      </c>
      <c r="D150" t="s">
        <v>519</v>
      </c>
      <c r="E150" t="s">
        <v>109</v>
      </c>
      <c r="F150" t="s">
        <v>519</v>
      </c>
      <c r="G150" t="s">
        <v>518</v>
      </c>
    </row>
    <row r="151" spans="1:7" x14ac:dyDescent="0.3">
      <c r="A151" t="s">
        <v>517</v>
      </c>
      <c r="B151" t="s">
        <v>374</v>
      </c>
      <c r="C151" t="s">
        <v>109</v>
      </c>
      <c r="D151" t="s">
        <v>516</v>
      </c>
      <c r="E151" t="s">
        <v>109</v>
      </c>
      <c r="F151" t="s">
        <v>516</v>
      </c>
      <c r="G151" t="s">
        <v>45</v>
      </c>
    </row>
    <row r="152" spans="1:7" x14ac:dyDescent="0.3">
      <c r="A152" t="s">
        <v>515</v>
      </c>
      <c r="B152" t="s">
        <v>374</v>
      </c>
      <c r="C152" t="s">
        <v>109</v>
      </c>
      <c r="D152" t="s">
        <v>514</v>
      </c>
      <c r="E152" t="s">
        <v>109</v>
      </c>
      <c r="F152" t="s">
        <v>514</v>
      </c>
      <c r="G152" t="s">
        <v>513</v>
      </c>
    </row>
    <row r="153" spans="1:7" x14ac:dyDescent="0.3">
      <c r="A153" t="s">
        <v>512</v>
      </c>
      <c r="B153" t="s">
        <v>374</v>
      </c>
      <c r="C153" t="s">
        <v>109</v>
      </c>
      <c r="D153" t="s">
        <v>511</v>
      </c>
      <c r="E153" t="s">
        <v>109</v>
      </c>
      <c r="F153" t="s">
        <v>511</v>
      </c>
      <c r="G153" t="s">
        <v>510</v>
      </c>
    </row>
    <row r="154" spans="1:7" x14ac:dyDescent="0.3">
      <c r="A154" t="s">
        <v>509</v>
      </c>
      <c r="B154" t="s">
        <v>374</v>
      </c>
      <c r="C154" t="s">
        <v>109</v>
      </c>
      <c r="D154" t="s">
        <v>508</v>
      </c>
      <c r="E154" t="s">
        <v>109</v>
      </c>
      <c r="F154" t="s">
        <v>508</v>
      </c>
      <c r="G154" t="s">
        <v>507</v>
      </c>
    </row>
    <row r="155" spans="1:7" x14ac:dyDescent="0.3">
      <c r="A155" t="s">
        <v>506</v>
      </c>
      <c r="B155" t="s">
        <v>374</v>
      </c>
      <c r="C155" t="s">
        <v>8</v>
      </c>
      <c r="D155" t="s">
        <v>505</v>
      </c>
      <c r="E155" t="s">
        <v>8</v>
      </c>
      <c r="F155" t="s">
        <v>505</v>
      </c>
      <c r="G155" t="s">
        <v>504</v>
      </c>
    </row>
    <row r="156" spans="1:7" x14ac:dyDescent="0.3">
      <c r="A156" t="s">
        <v>503</v>
      </c>
      <c r="B156" t="s">
        <v>374</v>
      </c>
      <c r="C156" t="s">
        <v>8</v>
      </c>
      <c r="D156" t="s">
        <v>486</v>
      </c>
      <c r="E156" t="s">
        <v>8</v>
      </c>
      <c r="F156" t="s">
        <v>486</v>
      </c>
      <c r="G156" t="s">
        <v>127</v>
      </c>
    </row>
    <row r="157" spans="1:7" x14ac:dyDescent="0.3">
      <c r="A157" t="s">
        <v>502</v>
      </c>
      <c r="B157" t="s">
        <v>374</v>
      </c>
      <c r="C157" t="s">
        <v>8</v>
      </c>
      <c r="D157" t="s">
        <v>501</v>
      </c>
      <c r="E157" t="s">
        <v>8</v>
      </c>
      <c r="F157" t="s">
        <v>501</v>
      </c>
      <c r="G157" t="s">
        <v>500</v>
      </c>
    </row>
    <row r="158" spans="1:7" x14ac:dyDescent="0.3">
      <c r="A158" t="s">
        <v>499</v>
      </c>
      <c r="B158" t="s">
        <v>374</v>
      </c>
      <c r="C158" t="s">
        <v>8</v>
      </c>
      <c r="D158" t="s">
        <v>498</v>
      </c>
      <c r="E158" t="s">
        <v>8</v>
      </c>
      <c r="F158" t="s">
        <v>498</v>
      </c>
      <c r="G158" t="s">
        <v>497</v>
      </c>
    </row>
    <row r="159" spans="1:7" x14ac:dyDescent="0.3">
      <c r="A159" t="s">
        <v>496</v>
      </c>
      <c r="B159" t="s">
        <v>374</v>
      </c>
      <c r="C159" t="s">
        <v>203</v>
      </c>
      <c r="D159" t="s">
        <v>495</v>
      </c>
      <c r="E159" t="s">
        <v>203</v>
      </c>
      <c r="F159" t="s">
        <v>495</v>
      </c>
      <c r="G159" t="s">
        <v>423</v>
      </c>
    </row>
    <row r="160" spans="1:7" x14ac:dyDescent="0.3">
      <c r="A160" t="s">
        <v>494</v>
      </c>
      <c r="B160" t="s">
        <v>374</v>
      </c>
      <c r="C160" t="s">
        <v>203</v>
      </c>
      <c r="D160" t="s">
        <v>493</v>
      </c>
      <c r="E160" t="s">
        <v>203</v>
      </c>
      <c r="F160" t="s">
        <v>493</v>
      </c>
      <c r="G160" t="s">
        <v>390</v>
      </c>
    </row>
    <row r="161" spans="1:7" x14ac:dyDescent="0.3">
      <c r="A161" t="s">
        <v>492</v>
      </c>
      <c r="B161" t="s">
        <v>374</v>
      </c>
      <c r="C161" t="s">
        <v>373</v>
      </c>
      <c r="D161" t="s">
        <v>491</v>
      </c>
      <c r="E161" t="s">
        <v>125</v>
      </c>
      <c r="F161" t="s">
        <v>490</v>
      </c>
      <c r="G161" t="s">
        <v>489</v>
      </c>
    </row>
    <row r="162" spans="1:7" x14ac:dyDescent="0.3">
      <c r="A162" t="s">
        <v>488</v>
      </c>
      <c r="B162" t="s">
        <v>374</v>
      </c>
      <c r="C162" t="s">
        <v>373</v>
      </c>
      <c r="D162" t="s">
        <v>487</v>
      </c>
      <c r="E162" t="s">
        <v>8</v>
      </c>
      <c r="F162" t="s">
        <v>486</v>
      </c>
      <c r="G162" t="s">
        <v>216</v>
      </c>
    </row>
    <row r="163" spans="1:7" x14ac:dyDescent="0.3">
      <c r="A163" t="s">
        <v>485</v>
      </c>
      <c r="B163" t="s">
        <v>374</v>
      </c>
      <c r="C163" t="s">
        <v>373</v>
      </c>
      <c r="D163" t="s">
        <v>484</v>
      </c>
      <c r="E163" t="s">
        <v>8</v>
      </c>
      <c r="F163" t="s">
        <v>483</v>
      </c>
      <c r="G163" t="s">
        <v>216</v>
      </c>
    </row>
    <row r="164" spans="1:7" x14ac:dyDescent="0.3">
      <c r="A164" t="s">
        <v>482</v>
      </c>
      <c r="B164" t="s">
        <v>374</v>
      </c>
      <c r="C164" t="s">
        <v>481</v>
      </c>
      <c r="D164" t="s">
        <v>480</v>
      </c>
      <c r="E164" t="s">
        <v>16</v>
      </c>
      <c r="F164" t="s">
        <v>479</v>
      </c>
      <c r="G164" t="s">
        <v>154</v>
      </c>
    </row>
    <row r="165" spans="1:7" x14ac:dyDescent="0.3">
      <c r="A165" t="s">
        <v>478</v>
      </c>
      <c r="B165" t="s">
        <v>374</v>
      </c>
      <c r="C165" t="s">
        <v>8</v>
      </c>
      <c r="D165" t="s">
        <v>437</v>
      </c>
      <c r="E165" t="s">
        <v>8</v>
      </c>
      <c r="F165" t="s">
        <v>437</v>
      </c>
      <c r="G165" t="s">
        <v>162</v>
      </c>
    </row>
    <row r="166" spans="1:7" x14ac:dyDescent="0.3">
      <c r="A166" t="s">
        <v>477</v>
      </c>
      <c r="B166" t="s">
        <v>374</v>
      </c>
      <c r="C166" t="s">
        <v>8</v>
      </c>
      <c r="D166" t="s">
        <v>440</v>
      </c>
      <c r="E166" t="s">
        <v>8</v>
      </c>
      <c r="F166" t="s">
        <v>440</v>
      </c>
      <c r="G166" t="s">
        <v>476</v>
      </c>
    </row>
    <row r="167" spans="1:7" x14ac:dyDescent="0.3">
      <c r="A167" t="s">
        <v>475</v>
      </c>
      <c r="B167" t="s">
        <v>374</v>
      </c>
      <c r="C167" t="s">
        <v>8</v>
      </c>
      <c r="D167" t="s">
        <v>474</v>
      </c>
      <c r="E167" t="s">
        <v>8</v>
      </c>
      <c r="F167" t="s">
        <v>474</v>
      </c>
      <c r="G167" t="s">
        <v>127</v>
      </c>
    </row>
    <row r="168" spans="1:7" x14ac:dyDescent="0.3">
      <c r="A168" t="s">
        <v>473</v>
      </c>
      <c r="B168" t="s">
        <v>374</v>
      </c>
      <c r="C168" t="s">
        <v>8</v>
      </c>
      <c r="D168" t="s">
        <v>434</v>
      </c>
      <c r="E168" t="s">
        <v>8</v>
      </c>
      <c r="F168" t="s">
        <v>434</v>
      </c>
      <c r="G168" t="s">
        <v>443</v>
      </c>
    </row>
    <row r="169" spans="1:7" x14ac:dyDescent="0.3">
      <c r="A169" t="s">
        <v>472</v>
      </c>
      <c r="B169" t="s">
        <v>374</v>
      </c>
      <c r="C169" t="s">
        <v>8</v>
      </c>
      <c r="D169" t="s">
        <v>471</v>
      </c>
      <c r="E169" t="s">
        <v>8</v>
      </c>
      <c r="F169" t="s">
        <v>471</v>
      </c>
      <c r="G169" t="s">
        <v>127</v>
      </c>
    </row>
    <row r="170" spans="1:7" x14ac:dyDescent="0.3">
      <c r="A170" t="s">
        <v>470</v>
      </c>
      <c r="B170" t="s">
        <v>374</v>
      </c>
      <c r="C170" t="s">
        <v>8</v>
      </c>
      <c r="D170" t="s">
        <v>469</v>
      </c>
      <c r="E170" t="s">
        <v>8</v>
      </c>
      <c r="F170" t="s">
        <v>469</v>
      </c>
      <c r="G170" t="s">
        <v>468</v>
      </c>
    </row>
    <row r="171" spans="1:7" x14ac:dyDescent="0.3">
      <c r="A171" t="s">
        <v>467</v>
      </c>
      <c r="B171" t="s">
        <v>374</v>
      </c>
      <c r="C171" t="s">
        <v>8</v>
      </c>
      <c r="D171" t="s">
        <v>430</v>
      </c>
      <c r="E171" t="s">
        <v>8</v>
      </c>
      <c r="F171" t="s">
        <v>430</v>
      </c>
      <c r="G171" t="s">
        <v>343</v>
      </c>
    </row>
    <row r="172" spans="1:7" x14ac:dyDescent="0.3">
      <c r="A172" t="s">
        <v>466</v>
      </c>
      <c r="B172" t="s">
        <v>374</v>
      </c>
      <c r="C172" t="s">
        <v>8</v>
      </c>
      <c r="D172" t="s">
        <v>427</v>
      </c>
      <c r="E172" t="s">
        <v>8</v>
      </c>
      <c r="F172" t="s">
        <v>427</v>
      </c>
      <c r="G172" t="s">
        <v>45</v>
      </c>
    </row>
    <row r="173" spans="1:7" x14ac:dyDescent="0.3">
      <c r="A173" t="s">
        <v>465</v>
      </c>
      <c r="B173" t="s">
        <v>374</v>
      </c>
      <c r="C173" t="s">
        <v>8</v>
      </c>
      <c r="D173" t="s">
        <v>464</v>
      </c>
      <c r="E173" t="s">
        <v>8</v>
      </c>
      <c r="F173" t="s">
        <v>464</v>
      </c>
      <c r="G173" t="s">
        <v>463</v>
      </c>
    </row>
    <row r="174" spans="1:7" x14ac:dyDescent="0.3">
      <c r="A174" t="s">
        <v>462</v>
      </c>
      <c r="B174" t="s">
        <v>374</v>
      </c>
      <c r="C174" t="s">
        <v>8</v>
      </c>
      <c r="D174" t="s">
        <v>461</v>
      </c>
      <c r="E174" t="s">
        <v>8</v>
      </c>
      <c r="F174" t="s">
        <v>461</v>
      </c>
      <c r="G174" t="s">
        <v>460</v>
      </c>
    </row>
    <row r="175" spans="1:7" x14ac:dyDescent="0.3">
      <c r="A175" t="s">
        <v>459</v>
      </c>
      <c r="B175" t="s">
        <v>374</v>
      </c>
      <c r="C175" t="s">
        <v>8</v>
      </c>
      <c r="D175" t="s">
        <v>458</v>
      </c>
      <c r="E175" t="s">
        <v>8</v>
      </c>
      <c r="F175" t="s">
        <v>458</v>
      </c>
      <c r="G175" t="s">
        <v>457</v>
      </c>
    </row>
    <row r="176" spans="1:7" x14ac:dyDescent="0.3">
      <c r="A176" t="s">
        <v>456</v>
      </c>
      <c r="B176" t="s">
        <v>374</v>
      </c>
      <c r="C176" t="s">
        <v>8</v>
      </c>
      <c r="D176" t="s">
        <v>455</v>
      </c>
      <c r="E176" t="s">
        <v>8</v>
      </c>
      <c r="F176" t="s">
        <v>455</v>
      </c>
      <c r="G176" t="s">
        <v>454</v>
      </c>
    </row>
    <row r="177" spans="1:7" x14ac:dyDescent="0.3">
      <c r="A177" t="s">
        <v>453</v>
      </c>
      <c r="B177" t="s">
        <v>374</v>
      </c>
      <c r="C177" t="s">
        <v>8</v>
      </c>
      <c r="D177" t="s">
        <v>452</v>
      </c>
      <c r="E177" t="s">
        <v>8</v>
      </c>
      <c r="F177" t="s">
        <v>452</v>
      </c>
      <c r="G177" t="s">
        <v>45</v>
      </c>
    </row>
    <row r="178" spans="1:7" x14ac:dyDescent="0.3">
      <c r="A178" t="s">
        <v>451</v>
      </c>
      <c r="B178" t="s">
        <v>374</v>
      </c>
      <c r="C178" t="s">
        <v>8</v>
      </c>
      <c r="D178" t="s">
        <v>450</v>
      </c>
      <c r="E178" t="s">
        <v>8</v>
      </c>
      <c r="F178" t="s">
        <v>450</v>
      </c>
      <c r="G178" t="s">
        <v>443</v>
      </c>
    </row>
    <row r="179" spans="1:7" x14ac:dyDescent="0.3">
      <c r="A179" t="s">
        <v>449</v>
      </c>
      <c r="B179" t="s">
        <v>374</v>
      </c>
      <c r="C179" t="s">
        <v>8</v>
      </c>
      <c r="D179" t="s">
        <v>411</v>
      </c>
      <c r="E179" t="s">
        <v>8</v>
      </c>
      <c r="F179" t="s">
        <v>411</v>
      </c>
      <c r="G179" t="s">
        <v>127</v>
      </c>
    </row>
    <row r="180" spans="1:7" x14ac:dyDescent="0.3">
      <c r="A180" t="s">
        <v>448</v>
      </c>
      <c r="B180" t="s">
        <v>374</v>
      </c>
      <c r="C180" t="s">
        <v>8</v>
      </c>
      <c r="D180" t="s">
        <v>447</v>
      </c>
      <c r="E180" t="s">
        <v>8</v>
      </c>
      <c r="F180" t="s">
        <v>447</v>
      </c>
      <c r="G180" t="s">
        <v>446</v>
      </c>
    </row>
    <row r="181" spans="1:7" x14ac:dyDescent="0.3">
      <c r="A181" t="s">
        <v>445</v>
      </c>
      <c r="B181" t="s">
        <v>374</v>
      </c>
      <c r="C181" t="s">
        <v>8</v>
      </c>
      <c r="D181" t="s">
        <v>444</v>
      </c>
      <c r="E181" t="s">
        <v>8</v>
      </c>
      <c r="F181" t="s">
        <v>444</v>
      </c>
      <c r="G181" t="s">
        <v>443</v>
      </c>
    </row>
    <row r="182" spans="1:7" x14ac:dyDescent="0.3">
      <c r="A182" t="s">
        <v>442</v>
      </c>
      <c r="B182" t="s">
        <v>374</v>
      </c>
      <c r="C182" t="s">
        <v>373</v>
      </c>
      <c r="D182" t="s">
        <v>441</v>
      </c>
      <c r="E182" t="s">
        <v>8</v>
      </c>
      <c r="F182" t="s">
        <v>440</v>
      </c>
      <c r="G182" t="s">
        <v>216</v>
      </c>
    </row>
    <row r="183" spans="1:7" x14ac:dyDescent="0.3">
      <c r="A183" t="s">
        <v>439</v>
      </c>
      <c r="B183" t="s">
        <v>374</v>
      </c>
      <c r="C183" t="s">
        <v>373</v>
      </c>
      <c r="D183" t="s">
        <v>438</v>
      </c>
      <c r="E183" t="s">
        <v>8</v>
      </c>
      <c r="F183" t="s">
        <v>437</v>
      </c>
      <c r="G183" t="s">
        <v>216</v>
      </c>
    </row>
    <row r="184" spans="1:7" x14ac:dyDescent="0.3">
      <c r="A184" t="s">
        <v>436</v>
      </c>
      <c r="B184" t="s">
        <v>374</v>
      </c>
      <c r="C184" t="s">
        <v>373</v>
      </c>
      <c r="D184" t="s">
        <v>435</v>
      </c>
      <c r="E184" t="s">
        <v>8</v>
      </c>
      <c r="F184" t="s">
        <v>434</v>
      </c>
      <c r="G184" t="s">
        <v>433</v>
      </c>
    </row>
    <row r="185" spans="1:7" x14ac:dyDescent="0.3">
      <c r="A185" t="s">
        <v>432</v>
      </c>
      <c r="B185" t="s">
        <v>374</v>
      </c>
      <c r="C185" t="s">
        <v>373</v>
      </c>
      <c r="D185" t="s">
        <v>431</v>
      </c>
      <c r="E185" t="s">
        <v>8</v>
      </c>
      <c r="F185" t="s">
        <v>430</v>
      </c>
      <c r="G185" t="s">
        <v>216</v>
      </c>
    </row>
    <row r="186" spans="1:7" x14ac:dyDescent="0.3">
      <c r="A186" t="s">
        <v>429</v>
      </c>
      <c r="B186" t="s">
        <v>374</v>
      </c>
      <c r="C186" t="s">
        <v>373</v>
      </c>
      <c r="D186" t="s">
        <v>428</v>
      </c>
      <c r="E186" t="s">
        <v>8</v>
      </c>
      <c r="F186" t="s">
        <v>427</v>
      </c>
      <c r="G186" t="s">
        <v>216</v>
      </c>
    </row>
    <row r="187" spans="1:7" x14ac:dyDescent="0.3">
      <c r="A187" t="s">
        <v>426</v>
      </c>
      <c r="B187" t="s">
        <v>374</v>
      </c>
      <c r="C187" t="s">
        <v>373</v>
      </c>
      <c r="D187" t="s">
        <v>425</v>
      </c>
      <c r="E187" t="s">
        <v>8</v>
      </c>
      <c r="F187" t="s">
        <v>424</v>
      </c>
      <c r="G187" t="s">
        <v>423</v>
      </c>
    </row>
    <row r="188" spans="1:7" x14ac:dyDescent="0.3">
      <c r="A188" t="s">
        <v>422</v>
      </c>
      <c r="B188" t="s">
        <v>374</v>
      </c>
      <c r="C188" t="s">
        <v>373</v>
      </c>
      <c r="D188" t="s">
        <v>421</v>
      </c>
      <c r="E188" t="s">
        <v>8</v>
      </c>
      <c r="F188" t="s">
        <v>420</v>
      </c>
      <c r="G188" t="s">
        <v>216</v>
      </c>
    </row>
    <row r="189" spans="1:7" x14ac:dyDescent="0.3">
      <c r="A189" t="s">
        <v>419</v>
      </c>
      <c r="B189" t="s">
        <v>374</v>
      </c>
      <c r="C189" t="s">
        <v>373</v>
      </c>
      <c r="D189" t="s">
        <v>418</v>
      </c>
      <c r="E189" t="s">
        <v>8</v>
      </c>
      <c r="F189" t="s">
        <v>417</v>
      </c>
      <c r="G189" t="s">
        <v>134</v>
      </c>
    </row>
    <row r="190" spans="1:7" x14ac:dyDescent="0.3">
      <c r="A190" t="s">
        <v>416</v>
      </c>
      <c r="B190" t="s">
        <v>374</v>
      </c>
      <c r="C190" t="s">
        <v>373</v>
      </c>
      <c r="D190" t="s">
        <v>415</v>
      </c>
      <c r="E190" t="s">
        <v>8</v>
      </c>
      <c r="F190" t="s">
        <v>414</v>
      </c>
      <c r="G190" t="s">
        <v>390</v>
      </c>
    </row>
    <row r="191" spans="1:7" x14ac:dyDescent="0.3">
      <c r="A191" t="s">
        <v>413</v>
      </c>
      <c r="B191" t="s">
        <v>374</v>
      </c>
      <c r="C191" t="s">
        <v>373</v>
      </c>
      <c r="D191" t="s">
        <v>412</v>
      </c>
      <c r="E191" t="s">
        <v>8</v>
      </c>
      <c r="F191" t="s">
        <v>411</v>
      </c>
      <c r="G191" t="s">
        <v>216</v>
      </c>
    </row>
    <row r="192" spans="1:7" x14ac:dyDescent="0.3">
      <c r="A192" t="s">
        <v>410</v>
      </c>
      <c r="B192" t="s">
        <v>374</v>
      </c>
      <c r="C192" t="s">
        <v>373</v>
      </c>
      <c r="D192" t="s">
        <v>409</v>
      </c>
      <c r="E192" t="s">
        <v>8</v>
      </c>
      <c r="F192" t="s">
        <v>408</v>
      </c>
      <c r="G192" t="s">
        <v>216</v>
      </c>
    </row>
    <row r="193" spans="1:7" x14ac:dyDescent="0.3">
      <c r="A193" t="s">
        <v>407</v>
      </c>
      <c r="B193" t="s">
        <v>374</v>
      </c>
      <c r="C193" t="s">
        <v>209</v>
      </c>
      <c r="D193" t="s">
        <v>406</v>
      </c>
      <c r="E193" t="s">
        <v>209</v>
      </c>
      <c r="F193" t="s">
        <v>406</v>
      </c>
      <c r="G193" t="s">
        <v>45</v>
      </c>
    </row>
    <row r="194" spans="1:7" x14ac:dyDescent="0.3">
      <c r="A194" t="s">
        <v>405</v>
      </c>
      <c r="B194" t="s">
        <v>374</v>
      </c>
      <c r="C194" t="s">
        <v>209</v>
      </c>
      <c r="D194" t="s">
        <v>404</v>
      </c>
      <c r="E194" t="s">
        <v>209</v>
      </c>
      <c r="F194" t="s">
        <v>404</v>
      </c>
      <c r="G194" t="s">
        <v>45</v>
      </c>
    </row>
    <row r="195" spans="1:7" x14ac:dyDescent="0.3">
      <c r="A195" t="s">
        <v>403</v>
      </c>
      <c r="B195" t="s">
        <v>374</v>
      </c>
      <c r="C195" t="s">
        <v>209</v>
      </c>
      <c r="D195" t="s">
        <v>402</v>
      </c>
      <c r="E195" t="s">
        <v>209</v>
      </c>
      <c r="F195" t="s">
        <v>402</v>
      </c>
      <c r="G195" t="s">
        <v>45</v>
      </c>
    </row>
    <row r="196" spans="1:7" x14ac:dyDescent="0.3">
      <c r="A196" t="s">
        <v>401</v>
      </c>
      <c r="B196" t="s">
        <v>374</v>
      </c>
      <c r="C196" t="s">
        <v>209</v>
      </c>
      <c r="D196" t="s">
        <v>400</v>
      </c>
      <c r="E196" t="s">
        <v>209</v>
      </c>
      <c r="F196" t="s">
        <v>400</v>
      </c>
      <c r="G196" t="s">
        <v>182</v>
      </c>
    </row>
    <row r="197" spans="1:7" x14ac:dyDescent="0.3">
      <c r="A197" t="s">
        <v>399</v>
      </c>
      <c r="B197" t="s">
        <v>374</v>
      </c>
      <c r="C197" t="s">
        <v>209</v>
      </c>
      <c r="D197" t="s">
        <v>398</v>
      </c>
      <c r="E197" t="s">
        <v>209</v>
      </c>
      <c r="F197" t="s">
        <v>398</v>
      </c>
      <c r="G197" t="s">
        <v>182</v>
      </c>
    </row>
    <row r="198" spans="1:7" x14ac:dyDescent="0.3">
      <c r="A198" t="s">
        <v>397</v>
      </c>
      <c r="B198" t="s">
        <v>374</v>
      </c>
      <c r="C198" t="s">
        <v>100</v>
      </c>
      <c r="D198" t="s">
        <v>396</v>
      </c>
      <c r="E198" t="s">
        <v>100</v>
      </c>
      <c r="F198" t="s">
        <v>396</v>
      </c>
      <c r="G198" t="s">
        <v>390</v>
      </c>
    </row>
    <row r="199" spans="1:7" x14ac:dyDescent="0.3">
      <c r="A199" t="s">
        <v>395</v>
      </c>
      <c r="B199" t="s">
        <v>374</v>
      </c>
      <c r="C199" t="s">
        <v>100</v>
      </c>
      <c r="D199" t="s">
        <v>394</v>
      </c>
      <c r="E199" t="s">
        <v>100</v>
      </c>
      <c r="F199" t="s">
        <v>394</v>
      </c>
      <c r="G199" t="s">
        <v>393</v>
      </c>
    </row>
    <row r="200" spans="1:7" x14ac:dyDescent="0.3">
      <c r="A200" t="s">
        <v>392</v>
      </c>
      <c r="B200" t="s">
        <v>374</v>
      </c>
      <c r="C200" t="s">
        <v>184</v>
      </c>
      <c r="D200" t="s">
        <v>391</v>
      </c>
      <c r="E200" t="s">
        <v>184</v>
      </c>
      <c r="F200" t="s">
        <v>391</v>
      </c>
      <c r="G200" t="s">
        <v>390</v>
      </c>
    </row>
    <row r="201" spans="1:7" x14ac:dyDescent="0.3">
      <c r="A201" t="s">
        <v>389</v>
      </c>
      <c r="B201" t="s">
        <v>374</v>
      </c>
      <c r="C201" t="s">
        <v>203</v>
      </c>
      <c r="D201" t="s">
        <v>388</v>
      </c>
      <c r="E201" t="s">
        <v>203</v>
      </c>
      <c r="F201" t="s">
        <v>388</v>
      </c>
      <c r="G201" t="s">
        <v>216</v>
      </c>
    </row>
    <row r="202" spans="1:7" x14ac:dyDescent="0.3">
      <c r="A202" t="s">
        <v>387</v>
      </c>
      <c r="B202" t="s">
        <v>374</v>
      </c>
      <c r="C202" t="s">
        <v>317</v>
      </c>
      <c r="D202" t="s">
        <v>371</v>
      </c>
      <c r="E202" t="s">
        <v>317</v>
      </c>
      <c r="F202" t="s">
        <v>371</v>
      </c>
      <c r="G202" t="s">
        <v>386</v>
      </c>
    </row>
    <row r="203" spans="1:7" x14ac:dyDescent="0.3">
      <c r="A203" t="s">
        <v>385</v>
      </c>
      <c r="B203" t="s">
        <v>374</v>
      </c>
      <c r="C203" t="s">
        <v>125</v>
      </c>
      <c r="D203" t="s">
        <v>384</v>
      </c>
      <c r="E203" t="s">
        <v>125</v>
      </c>
      <c r="F203" t="s">
        <v>384</v>
      </c>
      <c r="G203" t="s">
        <v>116</v>
      </c>
    </row>
    <row r="204" spans="1:7" x14ac:dyDescent="0.3">
      <c r="A204" t="s">
        <v>383</v>
      </c>
      <c r="B204" t="s">
        <v>374</v>
      </c>
      <c r="C204" t="s">
        <v>125</v>
      </c>
      <c r="D204" t="s">
        <v>382</v>
      </c>
      <c r="E204" t="s">
        <v>125</v>
      </c>
      <c r="F204" t="s">
        <v>382</v>
      </c>
      <c r="G204" t="s">
        <v>134</v>
      </c>
    </row>
    <row r="205" spans="1:7" x14ac:dyDescent="0.3">
      <c r="A205" t="s">
        <v>381</v>
      </c>
      <c r="B205" t="s">
        <v>374</v>
      </c>
      <c r="C205" t="s">
        <v>125</v>
      </c>
      <c r="D205" t="s">
        <v>380</v>
      </c>
      <c r="E205" t="s">
        <v>125</v>
      </c>
      <c r="F205" t="s">
        <v>380</v>
      </c>
      <c r="G205" t="s">
        <v>175</v>
      </c>
    </row>
    <row r="206" spans="1:7" x14ac:dyDescent="0.3">
      <c r="A206" t="s">
        <v>379</v>
      </c>
      <c r="B206" t="s">
        <v>374</v>
      </c>
      <c r="C206" t="s">
        <v>214</v>
      </c>
      <c r="D206" t="s">
        <v>378</v>
      </c>
      <c r="E206" t="s">
        <v>214</v>
      </c>
      <c r="F206" t="s">
        <v>378</v>
      </c>
      <c r="G206" t="s">
        <v>216</v>
      </c>
    </row>
    <row r="207" spans="1:7" x14ac:dyDescent="0.3">
      <c r="A207" t="s">
        <v>377</v>
      </c>
      <c r="B207" t="s">
        <v>374</v>
      </c>
      <c r="C207" t="s">
        <v>214</v>
      </c>
      <c r="D207" t="s">
        <v>376</v>
      </c>
      <c r="E207" t="s">
        <v>214</v>
      </c>
      <c r="F207" t="s">
        <v>376</v>
      </c>
      <c r="G207" t="s">
        <v>216</v>
      </c>
    </row>
    <row r="208" spans="1:7" x14ac:dyDescent="0.3">
      <c r="A208" t="s">
        <v>375</v>
      </c>
      <c r="B208" t="s">
        <v>374</v>
      </c>
      <c r="C208" t="s">
        <v>373</v>
      </c>
      <c r="D208" t="s">
        <v>372</v>
      </c>
      <c r="E208" t="s">
        <v>317</v>
      </c>
      <c r="F208" t="s">
        <v>371</v>
      </c>
      <c r="G20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76B8-CC03-4E59-8BFE-F2DB17A61813}">
  <sheetPr>
    <tabColor theme="9" tint="0.79998168889431442"/>
  </sheetPr>
  <dimension ref="A1:G96"/>
  <sheetViews>
    <sheetView workbookViewId="0">
      <selection activeCell="D16" sqref="D16"/>
    </sheetView>
  </sheetViews>
  <sheetFormatPr defaultRowHeight="14.4" x14ac:dyDescent="0.3"/>
  <cols>
    <col min="1" max="1" width="68.6640625" bestFit="1" customWidth="1"/>
    <col min="2" max="2" width="8.21875" bestFit="1" customWidth="1"/>
    <col min="3" max="3" width="22.44140625" bestFit="1" customWidth="1"/>
    <col min="4" max="4" width="45.44140625" bestFit="1" customWidth="1"/>
    <col min="5" max="5" width="40" bestFit="1" customWidth="1"/>
    <col min="6" max="6" width="45.44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370</v>
      </c>
      <c r="B2" t="s">
        <v>150</v>
      </c>
      <c r="C2" t="s">
        <v>125</v>
      </c>
      <c r="D2" t="s">
        <v>369</v>
      </c>
      <c r="E2" t="s">
        <v>125</v>
      </c>
      <c r="F2" t="s">
        <v>369</v>
      </c>
      <c r="G2" t="s">
        <v>130</v>
      </c>
    </row>
    <row r="3" spans="1:7" x14ac:dyDescent="0.3">
      <c r="A3" t="s">
        <v>368</v>
      </c>
      <c r="B3" t="s">
        <v>150</v>
      </c>
      <c r="C3" t="s">
        <v>209</v>
      </c>
      <c r="D3" t="s">
        <v>367</v>
      </c>
      <c r="E3" t="s">
        <v>209</v>
      </c>
      <c r="F3" t="s">
        <v>367</v>
      </c>
      <c r="G3" t="s">
        <v>182</v>
      </c>
    </row>
    <row r="4" spans="1:7" x14ac:dyDescent="0.3">
      <c r="A4" t="s">
        <v>366</v>
      </c>
      <c r="B4" t="s">
        <v>150</v>
      </c>
      <c r="C4" t="s">
        <v>16</v>
      </c>
      <c r="D4" t="s">
        <v>365</v>
      </c>
      <c r="E4" t="s">
        <v>16</v>
      </c>
      <c r="F4" t="s">
        <v>365</v>
      </c>
      <c r="G4" t="s">
        <v>364</v>
      </c>
    </row>
    <row r="5" spans="1:7" x14ac:dyDescent="0.3">
      <c r="A5" t="s">
        <v>363</v>
      </c>
      <c r="B5" t="s">
        <v>150</v>
      </c>
      <c r="C5" t="s">
        <v>209</v>
      </c>
      <c r="D5" t="s">
        <v>362</v>
      </c>
      <c r="E5" t="s">
        <v>209</v>
      </c>
      <c r="F5" t="s">
        <v>362</v>
      </c>
      <c r="G5" t="s">
        <v>182</v>
      </c>
    </row>
    <row r="6" spans="1:7" x14ac:dyDescent="0.3">
      <c r="A6" t="s">
        <v>361</v>
      </c>
      <c r="B6" t="s">
        <v>150</v>
      </c>
      <c r="C6" t="s">
        <v>109</v>
      </c>
      <c r="D6" t="s">
        <v>360</v>
      </c>
      <c r="E6" t="s">
        <v>109</v>
      </c>
      <c r="F6" t="s">
        <v>360</v>
      </c>
      <c r="G6" t="s">
        <v>205</v>
      </c>
    </row>
    <row r="7" spans="1:7" x14ac:dyDescent="0.3">
      <c r="A7" t="s">
        <v>359</v>
      </c>
      <c r="B7" t="s">
        <v>150</v>
      </c>
      <c r="C7" t="s">
        <v>209</v>
      </c>
      <c r="D7" t="s">
        <v>358</v>
      </c>
      <c r="E7" t="s">
        <v>209</v>
      </c>
      <c r="F7" t="s">
        <v>358</v>
      </c>
      <c r="G7" t="s">
        <v>182</v>
      </c>
    </row>
    <row r="8" spans="1:7" x14ac:dyDescent="0.3">
      <c r="A8" t="s">
        <v>357</v>
      </c>
      <c r="B8" t="s">
        <v>150</v>
      </c>
      <c r="C8" t="s">
        <v>109</v>
      </c>
      <c r="D8" t="s">
        <v>356</v>
      </c>
      <c r="E8" t="s">
        <v>109</v>
      </c>
      <c r="F8" t="s">
        <v>356</v>
      </c>
      <c r="G8" t="s">
        <v>14</v>
      </c>
    </row>
    <row r="9" spans="1:7" x14ac:dyDescent="0.3">
      <c r="A9" t="s">
        <v>355</v>
      </c>
      <c r="B9" t="s">
        <v>150</v>
      </c>
      <c r="C9" t="s">
        <v>209</v>
      </c>
      <c r="D9" t="s">
        <v>354</v>
      </c>
      <c r="E9" t="s">
        <v>209</v>
      </c>
      <c r="F9" t="s">
        <v>354</v>
      </c>
      <c r="G9" t="s">
        <v>182</v>
      </c>
    </row>
    <row r="10" spans="1:7" x14ac:dyDescent="0.3">
      <c r="A10" t="s">
        <v>353</v>
      </c>
      <c r="B10" t="s">
        <v>150</v>
      </c>
      <c r="C10" t="s">
        <v>16</v>
      </c>
      <c r="D10" t="s">
        <v>352</v>
      </c>
      <c r="E10" t="s">
        <v>16</v>
      </c>
      <c r="F10" t="s">
        <v>352</v>
      </c>
      <c r="G10" t="s">
        <v>351</v>
      </c>
    </row>
    <row r="11" spans="1:7" x14ac:dyDescent="0.3">
      <c r="A11" t="s">
        <v>350</v>
      </c>
      <c r="B11" t="s">
        <v>150</v>
      </c>
      <c r="C11" t="s">
        <v>109</v>
      </c>
      <c r="D11" t="s">
        <v>349</v>
      </c>
      <c r="E11" t="s">
        <v>109</v>
      </c>
      <c r="F11" t="s">
        <v>349</v>
      </c>
      <c r="G11" t="s">
        <v>348</v>
      </c>
    </row>
    <row r="12" spans="1:7" x14ac:dyDescent="0.3">
      <c r="A12" t="s">
        <v>347</v>
      </c>
      <c r="B12" t="s">
        <v>150</v>
      </c>
      <c r="C12" t="s">
        <v>209</v>
      </c>
      <c r="D12" t="s">
        <v>346</v>
      </c>
      <c r="E12" t="s">
        <v>209</v>
      </c>
      <c r="F12" t="s">
        <v>346</v>
      </c>
      <c r="G12" t="s">
        <v>182</v>
      </c>
    </row>
    <row r="13" spans="1:7" x14ac:dyDescent="0.3">
      <c r="A13" t="s">
        <v>345</v>
      </c>
      <c r="B13" t="s">
        <v>150</v>
      </c>
      <c r="C13" t="s">
        <v>16</v>
      </c>
      <c r="D13" t="s">
        <v>344</v>
      </c>
      <c r="E13" t="s">
        <v>16</v>
      </c>
      <c r="F13" t="s">
        <v>344</v>
      </c>
      <c r="G13" t="s">
        <v>343</v>
      </c>
    </row>
    <row r="14" spans="1:7" x14ac:dyDescent="0.3">
      <c r="A14" t="s">
        <v>342</v>
      </c>
      <c r="B14" t="s">
        <v>150</v>
      </c>
      <c r="C14" t="s">
        <v>109</v>
      </c>
      <c r="D14" t="s">
        <v>341</v>
      </c>
      <c r="E14" t="s">
        <v>109</v>
      </c>
      <c r="F14" t="s">
        <v>341</v>
      </c>
      <c r="G14" t="s">
        <v>194</v>
      </c>
    </row>
    <row r="15" spans="1:7" x14ac:dyDescent="0.3">
      <c r="A15" t="s">
        <v>340</v>
      </c>
      <c r="B15" t="s">
        <v>150</v>
      </c>
      <c r="C15" t="s">
        <v>16</v>
      </c>
      <c r="D15" t="s">
        <v>339</v>
      </c>
      <c r="E15" t="s">
        <v>16</v>
      </c>
      <c r="F15" t="s">
        <v>339</v>
      </c>
      <c r="G15" t="s">
        <v>116</v>
      </c>
    </row>
    <row r="16" spans="1:7" x14ac:dyDescent="0.3">
      <c r="A16" t="s">
        <v>338</v>
      </c>
      <c r="B16" t="s">
        <v>150</v>
      </c>
      <c r="C16" t="s">
        <v>16</v>
      </c>
      <c r="D16" t="s">
        <v>337</v>
      </c>
      <c r="E16" t="s">
        <v>16</v>
      </c>
      <c r="F16" t="s">
        <v>337</v>
      </c>
      <c r="G16" t="s">
        <v>111</v>
      </c>
    </row>
    <row r="17" spans="1:7" x14ac:dyDescent="0.3">
      <c r="A17" t="s">
        <v>336</v>
      </c>
      <c r="B17" t="s">
        <v>150</v>
      </c>
      <c r="C17" t="s">
        <v>16</v>
      </c>
      <c r="D17" t="s">
        <v>335</v>
      </c>
      <c r="E17" t="s">
        <v>16</v>
      </c>
      <c r="F17" t="s">
        <v>335</v>
      </c>
      <c r="G17" t="s">
        <v>260</v>
      </c>
    </row>
    <row r="18" spans="1:7" x14ac:dyDescent="0.3">
      <c r="A18" t="s">
        <v>334</v>
      </c>
      <c r="B18" t="s">
        <v>150</v>
      </c>
      <c r="C18" t="s">
        <v>209</v>
      </c>
      <c r="D18" t="s">
        <v>333</v>
      </c>
      <c r="E18" t="s">
        <v>209</v>
      </c>
      <c r="F18" t="s">
        <v>333</v>
      </c>
      <c r="G18" t="s">
        <v>182</v>
      </c>
    </row>
    <row r="19" spans="1:7" x14ac:dyDescent="0.3">
      <c r="A19" t="s">
        <v>332</v>
      </c>
      <c r="B19" t="s">
        <v>150</v>
      </c>
      <c r="C19" t="s">
        <v>209</v>
      </c>
      <c r="D19" t="s">
        <v>331</v>
      </c>
      <c r="E19" t="s">
        <v>209</v>
      </c>
      <c r="F19" t="s">
        <v>331</v>
      </c>
      <c r="G19" t="s">
        <v>182</v>
      </c>
    </row>
    <row r="20" spans="1:7" x14ac:dyDescent="0.3">
      <c r="A20" t="s">
        <v>330</v>
      </c>
      <c r="B20" t="s">
        <v>150</v>
      </c>
      <c r="C20" t="s">
        <v>209</v>
      </c>
      <c r="D20" t="s">
        <v>329</v>
      </c>
      <c r="E20" t="s">
        <v>209</v>
      </c>
      <c r="F20" t="s">
        <v>329</v>
      </c>
      <c r="G20" t="s">
        <v>182</v>
      </c>
    </row>
    <row r="21" spans="1:7" x14ac:dyDescent="0.3">
      <c r="A21" t="s">
        <v>328</v>
      </c>
      <c r="B21" t="s">
        <v>150</v>
      </c>
      <c r="C21" t="s">
        <v>209</v>
      </c>
      <c r="D21" t="s">
        <v>327</v>
      </c>
      <c r="E21" t="s">
        <v>209</v>
      </c>
      <c r="F21" t="s">
        <v>327</v>
      </c>
      <c r="G21" t="s">
        <v>182</v>
      </c>
    </row>
    <row r="22" spans="1:7" x14ac:dyDescent="0.3">
      <c r="A22" t="s">
        <v>326</v>
      </c>
      <c r="B22" t="s">
        <v>150</v>
      </c>
      <c r="C22" t="s">
        <v>209</v>
      </c>
      <c r="D22" t="s">
        <v>325</v>
      </c>
      <c r="E22" t="s">
        <v>209</v>
      </c>
      <c r="F22" t="s">
        <v>325</v>
      </c>
      <c r="G22" t="s">
        <v>182</v>
      </c>
    </row>
    <row r="23" spans="1:7" x14ac:dyDescent="0.3">
      <c r="A23" t="s">
        <v>324</v>
      </c>
      <c r="B23" t="s">
        <v>150</v>
      </c>
      <c r="C23" t="s">
        <v>209</v>
      </c>
      <c r="D23" t="s">
        <v>323</v>
      </c>
      <c r="E23" t="s">
        <v>209</v>
      </c>
      <c r="F23" t="s">
        <v>323</v>
      </c>
      <c r="G23" t="s">
        <v>182</v>
      </c>
    </row>
    <row r="24" spans="1:7" x14ac:dyDescent="0.3">
      <c r="A24" t="s">
        <v>322</v>
      </c>
      <c r="B24" t="s">
        <v>150</v>
      </c>
      <c r="C24" t="s">
        <v>209</v>
      </c>
      <c r="D24" t="s">
        <v>321</v>
      </c>
      <c r="E24" t="s">
        <v>209</v>
      </c>
      <c r="F24" t="s">
        <v>321</v>
      </c>
      <c r="G24" t="s">
        <v>182</v>
      </c>
    </row>
    <row r="25" spans="1:7" x14ac:dyDescent="0.3">
      <c r="A25" t="s">
        <v>320</v>
      </c>
      <c r="B25" t="s">
        <v>150</v>
      </c>
      <c r="C25" t="s">
        <v>209</v>
      </c>
      <c r="D25" t="s">
        <v>319</v>
      </c>
      <c r="E25" t="s">
        <v>209</v>
      </c>
      <c r="F25" t="s">
        <v>319</v>
      </c>
      <c r="G25" t="s">
        <v>182</v>
      </c>
    </row>
    <row r="26" spans="1:7" x14ac:dyDescent="0.3">
      <c r="A26" t="s">
        <v>318</v>
      </c>
      <c r="B26" t="s">
        <v>150</v>
      </c>
      <c r="C26" t="s">
        <v>317</v>
      </c>
      <c r="D26" t="s">
        <v>316</v>
      </c>
      <c r="E26" t="s">
        <v>317</v>
      </c>
      <c r="F26" t="s">
        <v>316</v>
      </c>
      <c r="G26" t="s">
        <v>315</v>
      </c>
    </row>
    <row r="27" spans="1:7" x14ac:dyDescent="0.3">
      <c r="A27" t="s">
        <v>314</v>
      </c>
      <c r="B27" t="s">
        <v>150</v>
      </c>
      <c r="C27" t="s">
        <v>125</v>
      </c>
      <c r="D27" t="s">
        <v>313</v>
      </c>
      <c r="E27" t="s">
        <v>125</v>
      </c>
      <c r="F27" t="s">
        <v>313</v>
      </c>
      <c r="G27" t="s">
        <v>24</v>
      </c>
    </row>
    <row r="28" spans="1:7" x14ac:dyDescent="0.3">
      <c r="A28" t="s">
        <v>312</v>
      </c>
      <c r="B28" t="s">
        <v>150</v>
      </c>
      <c r="C28" t="s">
        <v>125</v>
      </c>
      <c r="D28" t="s">
        <v>311</v>
      </c>
      <c r="E28" t="s">
        <v>125</v>
      </c>
      <c r="F28" t="s">
        <v>311</v>
      </c>
      <c r="G28" t="s">
        <v>130</v>
      </c>
    </row>
    <row r="29" spans="1:7" x14ac:dyDescent="0.3">
      <c r="A29" t="s">
        <v>310</v>
      </c>
      <c r="B29" t="s">
        <v>150</v>
      </c>
      <c r="C29" t="s">
        <v>125</v>
      </c>
      <c r="D29" t="s">
        <v>309</v>
      </c>
      <c r="E29" t="s">
        <v>125</v>
      </c>
      <c r="F29" t="s">
        <v>309</v>
      </c>
      <c r="G29" t="s">
        <v>130</v>
      </c>
    </row>
    <row r="30" spans="1:7" x14ac:dyDescent="0.3">
      <c r="A30" t="s">
        <v>308</v>
      </c>
      <c r="B30" t="s">
        <v>150</v>
      </c>
      <c r="C30" t="s">
        <v>125</v>
      </c>
      <c r="D30" t="s">
        <v>307</v>
      </c>
      <c r="E30" t="s">
        <v>125</v>
      </c>
      <c r="F30" t="s">
        <v>307</v>
      </c>
      <c r="G30" t="s">
        <v>130</v>
      </c>
    </row>
    <row r="31" spans="1:7" x14ac:dyDescent="0.3">
      <c r="A31" t="s">
        <v>306</v>
      </c>
      <c r="B31" t="s">
        <v>150</v>
      </c>
      <c r="C31" t="s">
        <v>125</v>
      </c>
      <c r="D31" t="s">
        <v>305</v>
      </c>
      <c r="E31" t="s">
        <v>125</v>
      </c>
      <c r="F31" t="s">
        <v>305</v>
      </c>
      <c r="G31" t="s">
        <v>150</v>
      </c>
    </row>
    <row r="32" spans="1:7" x14ac:dyDescent="0.3">
      <c r="A32" t="s">
        <v>304</v>
      </c>
      <c r="B32" t="s">
        <v>150</v>
      </c>
      <c r="C32" t="s">
        <v>109</v>
      </c>
      <c r="D32" t="s">
        <v>303</v>
      </c>
      <c r="E32" t="s">
        <v>109</v>
      </c>
      <c r="F32" t="s">
        <v>303</v>
      </c>
      <c r="G32" t="s">
        <v>302</v>
      </c>
    </row>
    <row r="33" spans="1:7" x14ac:dyDescent="0.3">
      <c r="A33" t="s">
        <v>301</v>
      </c>
      <c r="B33" t="s">
        <v>150</v>
      </c>
      <c r="C33" t="s">
        <v>109</v>
      </c>
      <c r="D33" t="s">
        <v>300</v>
      </c>
      <c r="E33" t="s">
        <v>109</v>
      </c>
      <c r="F33" t="s">
        <v>300</v>
      </c>
      <c r="G33" t="s">
        <v>299</v>
      </c>
    </row>
    <row r="34" spans="1:7" x14ac:dyDescent="0.3">
      <c r="A34" t="s">
        <v>298</v>
      </c>
      <c r="B34" t="s">
        <v>150</v>
      </c>
      <c r="C34" t="s">
        <v>209</v>
      </c>
      <c r="D34" t="s">
        <v>297</v>
      </c>
      <c r="E34" t="s">
        <v>209</v>
      </c>
      <c r="F34" t="s">
        <v>297</v>
      </c>
      <c r="G34" t="s">
        <v>182</v>
      </c>
    </row>
    <row r="35" spans="1:7" x14ac:dyDescent="0.3">
      <c r="A35" t="s">
        <v>296</v>
      </c>
      <c r="B35" t="s">
        <v>150</v>
      </c>
      <c r="C35" t="s">
        <v>109</v>
      </c>
      <c r="D35" t="s">
        <v>295</v>
      </c>
      <c r="E35" t="s">
        <v>109</v>
      </c>
      <c r="F35" t="s">
        <v>295</v>
      </c>
      <c r="G35" t="s">
        <v>107</v>
      </c>
    </row>
    <row r="36" spans="1:7" x14ac:dyDescent="0.3">
      <c r="A36" t="s">
        <v>294</v>
      </c>
      <c r="B36" t="s">
        <v>150</v>
      </c>
      <c r="C36" t="s">
        <v>109</v>
      </c>
      <c r="D36" t="s">
        <v>293</v>
      </c>
      <c r="E36" t="s">
        <v>109</v>
      </c>
      <c r="F36" t="s">
        <v>293</v>
      </c>
      <c r="G36" t="s">
        <v>292</v>
      </c>
    </row>
    <row r="37" spans="1:7" x14ac:dyDescent="0.3">
      <c r="A37" t="s">
        <v>291</v>
      </c>
      <c r="B37" t="s">
        <v>150</v>
      </c>
      <c r="C37" t="s">
        <v>109</v>
      </c>
      <c r="D37" t="s">
        <v>290</v>
      </c>
      <c r="E37" t="s">
        <v>109</v>
      </c>
      <c r="F37" t="s">
        <v>290</v>
      </c>
      <c r="G37" t="s">
        <v>289</v>
      </c>
    </row>
    <row r="38" spans="1:7" x14ac:dyDescent="0.3">
      <c r="A38" t="s">
        <v>288</v>
      </c>
      <c r="B38" t="s">
        <v>150</v>
      </c>
      <c r="C38" t="s">
        <v>109</v>
      </c>
      <c r="D38" t="s">
        <v>287</v>
      </c>
      <c r="E38" t="s">
        <v>109</v>
      </c>
      <c r="F38" t="s">
        <v>287</v>
      </c>
      <c r="G38" t="s">
        <v>194</v>
      </c>
    </row>
    <row r="39" spans="1:7" x14ac:dyDescent="0.3">
      <c r="A39" t="s">
        <v>286</v>
      </c>
      <c r="B39" t="s">
        <v>150</v>
      </c>
      <c r="C39" t="s">
        <v>209</v>
      </c>
      <c r="D39" t="s">
        <v>285</v>
      </c>
      <c r="E39" t="s">
        <v>209</v>
      </c>
      <c r="F39" t="s">
        <v>285</v>
      </c>
      <c r="G39" t="s">
        <v>182</v>
      </c>
    </row>
    <row r="40" spans="1:7" x14ac:dyDescent="0.3">
      <c r="A40" t="s">
        <v>284</v>
      </c>
      <c r="B40" t="s">
        <v>150</v>
      </c>
      <c r="C40" t="s">
        <v>209</v>
      </c>
      <c r="D40" t="s">
        <v>283</v>
      </c>
      <c r="E40" t="s">
        <v>209</v>
      </c>
      <c r="F40" t="s">
        <v>283</v>
      </c>
      <c r="G40" t="s">
        <v>182</v>
      </c>
    </row>
    <row r="41" spans="1:7" x14ac:dyDescent="0.3">
      <c r="A41" t="s">
        <v>282</v>
      </c>
      <c r="B41" t="s">
        <v>150</v>
      </c>
      <c r="C41" t="s">
        <v>209</v>
      </c>
      <c r="D41" t="s">
        <v>281</v>
      </c>
      <c r="E41" t="s">
        <v>209</v>
      </c>
      <c r="F41" t="s">
        <v>281</v>
      </c>
      <c r="G41" t="s">
        <v>182</v>
      </c>
    </row>
    <row r="42" spans="1:7" x14ac:dyDescent="0.3">
      <c r="A42" t="s">
        <v>280</v>
      </c>
      <c r="B42" t="s">
        <v>150</v>
      </c>
      <c r="C42" t="s">
        <v>209</v>
      </c>
      <c r="D42" t="s">
        <v>279</v>
      </c>
      <c r="E42" t="s">
        <v>209</v>
      </c>
      <c r="F42" t="s">
        <v>279</v>
      </c>
      <c r="G42" t="s">
        <v>182</v>
      </c>
    </row>
    <row r="43" spans="1:7" x14ac:dyDescent="0.3">
      <c r="A43" t="s">
        <v>278</v>
      </c>
      <c r="B43" t="s">
        <v>150</v>
      </c>
      <c r="C43" t="s">
        <v>209</v>
      </c>
      <c r="D43" t="s">
        <v>277</v>
      </c>
      <c r="E43" t="s">
        <v>209</v>
      </c>
      <c r="F43" t="s">
        <v>277</v>
      </c>
      <c r="G43" t="s">
        <v>182</v>
      </c>
    </row>
    <row r="44" spans="1:7" x14ac:dyDescent="0.3">
      <c r="A44" t="s">
        <v>276</v>
      </c>
      <c r="B44" t="s">
        <v>150</v>
      </c>
      <c r="C44" t="s">
        <v>209</v>
      </c>
      <c r="D44" t="s">
        <v>275</v>
      </c>
      <c r="E44" t="s">
        <v>209</v>
      </c>
      <c r="F44" t="s">
        <v>275</v>
      </c>
      <c r="G44" t="s">
        <v>182</v>
      </c>
    </row>
    <row r="45" spans="1:7" x14ac:dyDescent="0.3">
      <c r="A45" t="s">
        <v>274</v>
      </c>
      <c r="B45" t="s">
        <v>150</v>
      </c>
      <c r="C45" t="s">
        <v>209</v>
      </c>
      <c r="D45" t="s">
        <v>273</v>
      </c>
      <c r="E45" t="s">
        <v>209</v>
      </c>
      <c r="F45" t="s">
        <v>273</v>
      </c>
      <c r="G45" t="s">
        <v>182</v>
      </c>
    </row>
    <row r="46" spans="1:7" x14ac:dyDescent="0.3">
      <c r="A46" t="s">
        <v>272</v>
      </c>
      <c r="B46" t="s">
        <v>150</v>
      </c>
      <c r="C46" t="s">
        <v>209</v>
      </c>
      <c r="D46" t="s">
        <v>271</v>
      </c>
      <c r="E46" t="s">
        <v>209</v>
      </c>
      <c r="F46" t="s">
        <v>271</v>
      </c>
      <c r="G46" t="s">
        <v>182</v>
      </c>
    </row>
    <row r="47" spans="1:7" x14ac:dyDescent="0.3">
      <c r="A47" t="s">
        <v>270</v>
      </c>
      <c r="B47" t="s">
        <v>150</v>
      </c>
      <c r="C47" t="s">
        <v>209</v>
      </c>
      <c r="D47" t="s">
        <v>269</v>
      </c>
      <c r="E47" t="s">
        <v>209</v>
      </c>
      <c r="F47" t="s">
        <v>269</v>
      </c>
      <c r="G47" t="s">
        <v>182</v>
      </c>
    </row>
    <row r="48" spans="1:7" x14ac:dyDescent="0.3">
      <c r="A48" t="s">
        <v>268</v>
      </c>
      <c r="B48" t="s">
        <v>150</v>
      </c>
      <c r="C48" t="s">
        <v>209</v>
      </c>
      <c r="D48" t="s">
        <v>267</v>
      </c>
      <c r="E48" t="s">
        <v>209</v>
      </c>
      <c r="F48" t="s">
        <v>267</v>
      </c>
      <c r="G48" t="s">
        <v>182</v>
      </c>
    </row>
    <row r="49" spans="1:7" x14ac:dyDescent="0.3">
      <c r="A49" t="s">
        <v>266</v>
      </c>
      <c r="B49" t="s">
        <v>150</v>
      </c>
      <c r="C49" t="s">
        <v>209</v>
      </c>
      <c r="D49" t="s">
        <v>265</v>
      </c>
      <c r="E49" t="s">
        <v>209</v>
      </c>
      <c r="F49" t="s">
        <v>265</v>
      </c>
      <c r="G49" t="s">
        <v>182</v>
      </c>
    </row>
    <row r="50" spans="1:7" x14ac:dyDescent="0.3">
      <c r="A50" t="s">
        <v>264</v>
      </c>
      <c r="B50" t="s">
        <v>150</v>
      </c>
      <c r="C50" t="s">
        <v>109</v>
      </c>
      <c r="D50" t="s">
        <v>263</v>
      </c>
      <c r="E50" t="s">
        <v>109</v>
      </c>
      <c r="F50" t="s">
        <v>263</v>
      </c>
      <c r="G50" t="s">
        <v>194</v>
      </c>
    </row>
    <row r="51" spans="1:7" x14ac:dyDescent="0.3">
      <c r="A51" t="s">
        <v>262</v>
      </c>
      <c r="B51" t="s">
        <v>150</v>
      </c>
      <c r="C51" t="s">
        <v>16</v>
      </c>
      <c r="D51" t="s">
        <v>261</v>
      </c>
      <c r="E51" t="s">
        <v>16</v>
      </c>
      <c r="F51" t="s">
        <v>261</v>
      </c>
      <c r="G51" t="s">
        <v>260</v>
      </c>
    </row>
    <row r="52" spans="1:7" x14ac:dyDescent="0.3">
      <c r="A52" t="s">
        <v>259</v>
      </c>
      <c r="B52" t="s">
        <v>150</v>
      </c>
      <c r="C52" t="s">
        <v>16</v>
      </c>
      <c r="D52" t="s">
        <v>258</v>
      </c>
      <c r="E52" t="s">
        <v>16</v>
      </c>
      <c r="F52" t="s">
        <v>258</v>
      </c>
      <c r="G52" t="s">
        <v>165</v>
      </c>
    </row>
    <row r="53" spans="1:7" x14ac:dyDescent="0.3">
      <c r="A53" t="s">
        <v>257</v>
      </c>
      <c r="B53" t="s">
        <v>150</v>
      </c>
      <c r="C53" t="s">
        <v>109</v>
      </c>
      <c r="D53" t="s">
        <v>256</v>
      </c>
      <c r="E53" t="s">
        <v>109</v>
      </c>
      <c r="F53" t="s">
        <v>256</v>
      </c>
      <c r="G53" t="s">
        <v>255</v>
      </c>
    </row>
    <row r="54" spans="1:7" x14ac:dyDescent="0.3">
      <c r="A54" t="s">
        <v>254</v>
      </c>
      <c r="B54" t="s">
        <v>150</v>
      </c>
      <c r="C54" t="s">
        <v>209</v>
      </c>
      <c r="D54" t="s">
        <v>253</v>
      </c>
      <c r="E54" t="s">
        <v>209</v>
      </c>
      <c r="F54" t="s">
        <v>253</v>
      </c>
      <c r="G54" t="s">
        <v>182</v>
      </c>
    </row>
    <row r="55" spans="1:7" x14ac:dyDescent="0.3">
      <c r="A55" t="s">
        <v>252</v>
      </c>
      <c r="B55" t="s">
        <v>150</v>
      </c>
      <c r="C55" t="s">
        <v>109</v>
      </c>
      <c r="D55" t="s">
        <v>251</v>
      </c>
      <c r="E55" t="s">
        <v>109</v>
      </c>
      <c r="F55" t="s">
        <v>251</v>
      </c>
      <c r="G55" t="s">
        <v>14</v>
      </c>
    </row>
    <row r="56" spans="1:7" x14ac:dyDescent="0.3">
      <c r="A56" t="s">
        <v>250</v>
      </c>
      <c r="B56" t="s">
        <v>150</v>
      </c>
      <c r="C56" t="s">
        <v>109</v>
      </c>
      <c r="D56" t="s">
        <v>249</v>
      </c>
      <c r="E56" t="s">
        <v>109</v>
      </c>
      <c r="F56" t="s">
        <v>249</v>
      </c>
      <c r="G56" t="s">
        <v>194</v>
      </c>
    </row>
    <row r="57" spans="1:7" x14ac:dyDescent="0.3">
      <c r="A57" t="s">
        <v>248</v>
      </c>
      <c r="B57" t="s">
        <v>150</v>
      </c>
      <c r="C57" t="s">
        <v>209</v>
      </c>
      <c r="D57" t="s">
        <v>247</v>
      </c>
      <c r="E57" t="s">
        <v>209</v>
      </c>
      <c r="F57" t="s">
        <v>247</v>
      </c>
      <c r="G57" t="s">
        <v>182</v>
      </c>
    </row>
    <row r="58" spans="1:7" x14ac:dyDescent="0.3">
      <c r="A58" t="s">
        <v>246</v>
      </c>
      <c r="B58" t="s">
        <v>150</v>
      </c>
      <c r="C58" t="s">
        <v>184</v>
      </c>
      <c r="D58" t="s">
        <v>245</v>
      </c>
      <c r="E58" t="s">
        <v>184</v>
      </c>
      <c r="F58" t="s">
        <v>245</v>
      </c>
      <c r="G58" t="s">
        <v>182</v>
      </c>
    </row>
    <row r="59" spans="1:7" x14ac:dyDescent="0.3">
      <c r="A59" t="s">
        <v>244</v>
      </c>
      <c r="B59" t="s">
        <v>150</v>
      </c>
      <c r="C59" t="s">
        <v>209</v>
      </c>
      <c r="D59" t="s">
        <v>243</v>
      </c>
      <c r="E59" t="s">
        <v>209</v>
      </c>
      <c r="F59" t="s">
        <v>243</v>
      </c>
      <c r="G59" t="s">
        <v>182</v>
      </c>
    </row>
    <row r="60" spans="1:7" x14ac:dyDescent="0.3">
      <c r="A60" t="s">
        <v>242</v>
      </c>
      <c r="B60" t="s">
        <v>150</v>
      </c>
      <c r="C60" t="s">
        <v>209</v>
      </c>
      <c r="D60" t="s">
        <v>241</v>
      </c>
      <c r="E60" t="s">
        <v>209</v>
      </c>
      <c r="F60" t="s">
        <v>241</v>
      </c>
      <c r="G60" t="s">
        <v>182</v>
      </c>
    </row>
    <row r="61" spans="1:7" x14ac:dyDescent="0.3">
      <c r="A61" t="s">
        <v>240</v>
      </c>
      <c r="B61" t="s">
        <v>150</v>
      </c>
      <c r="C61" t="s">
        <v>173</v>
      </c>
      <c r="D61" t="s">
        <v>239</v>
      </c>
      <c r="E61" t="s">
        <v>173</v>
      </c>
      <c r="F61" t="s">
        <v>239</v>
      </c>
      <c r="G61" t="s">
        <v>45</v>
      </c>
    </row>
    <row r="62" spans="1:7" x14ac:dyDescent="0.3">
      <c r="A62" t="s">
        <v>238</v>
      </c>
      <c r="B62" t="s">
        <v>150</v>
      </c>
      <c r="C62" t="s">
        <v>173</v>
      </c>
      <c r="D62" t="s">
        <v>237</v>
      </c>
      <c r="E62" t="s">
        <v>173</v>
      </c>
      <c r="F62" t="s">
        <v>237</v>
      </c>
      <c r="G62" t="s">
        <v>171</v>
      </c>
    </row>
    <row r="63" spans="1:7" x14ac:dyDescent="0.3">
      <c r="A63" t="s">
        <v>236</v>
      </c>
      <c r="B63" t="s">
        <v>150</v>
      </c>
      <c r="C63" t="s">
        <v>16</v>
      </c>
      <c r="D63" t="s">
        <v>235</v>
      </c>
      <c r="E63" t="s">
        <v>16</v>
      </c>
      <c r="F63" t="s">
        <v>235</v>
      </c>
      <c r="G63" t="s">
        <v>37</v>
      </c>
    </row>
    <row r="64" spans="1:7" x14ac:dyDescent="0.3">
      <c r="A64" t="s">
        <v>234</v>
      </c>
      <c r="B64" t="s">
        <v>150</v>
      </c>
      <c r="C64" t="s">
        <v>229</v>
      </c>
      <c r="D64" t="s">
        <v>228</v>
      </c>
      <c r="E64" t="s">
        <v>229</v>
      </c>
      <c r="F64" t="s">
        <v>228</v>
      </c>
      <c r="G64" t="s">
        <v>227</v>
      </c>
    </row>
    <row r="65" spans="1:7" x14ac:dyDescent="0.3">
      <c r="A65" t="s">
        <v>233</v>
      </c>
      <c r="B65" t="s">
        <v>150</v>
      </c>
      <c r="C65" t="s">
        <v>229</v>
      </c>
      <c r="D65" t="s">
        <v>232</v>
      </c>
      <c r="E65" t="s">
        <v>229</v>
      </c>
      <c r="F65" t="s">
        <v>232</v>
      </c>
      <c r="G65" t="s">
        <v>227</v>
      </c>
    </row>
    <row r="66" spans="1:7" x14ac:dyDescent="0.3">
      <c r="A66" t="s">
        <v>231</v>
      </c>
      <c r="B66" t="s">
        <v>150</v>
      </c>
      <c r="C66" t="s">
        <v>229</v>
      </c>
      <c r="D66" t="s">
        <v>228</v>
      </c>
      <c r="E66" t="s">
        <v>229</v>
      </c>
      <c r="F66" t="s">
        <v>228</v>
      </c>
      <c r="G66" t="s">
        <v>227</v>
      </c>
    </row>
    <row r="67" spans="1:7" x14ac:dyDescent="0.3">
      <c r="A67" t="s">
        <v>230</v>
      </c>
      <c r="B67" t="s">
        <v>150</v>
      </c>
      <c r="C67" t="s">
        <v>229</v>
      </c>
      <c r="D67" t="s">
        <v>228</v>
      </c>
      <c r="E67" t="s">
        <v>229</v>
      </c>
      <c r="F67" t="s">
        <v>228</v>
      </c>
      <c r="G67" t="s">
        <v>227</v>
      </c>
    </row>
    <row r="68" spans="1:7" x14ac:dyDescent="0.3">
      <c r="A68" t="s">
        <v>226</v>
      </c>
      <c r="B68" t="s">
        <v>150</v>
      </c>
      <c r="C68" t="s">
        <v>214</v>
      </c>
      <c r="D68" t="s">
        <v>225</v>
      </c>
      <c r="E68" t="s">
        <v>214</v>
      </c>
      <c r="F68" t="s">
        <v>225</v>
      </c>
      <c r="G68" t="s">
        <v>182</v>
      </c>
    </row>
    <row r="69" spans="1:7" x14ac:dyDescent="0.3">
      <c r="A69" t="s">
        <v>224</v>
      </c>
      <c r="B69" t="s">
        <v>150</v>
      </c>
      <c r="C69" t="s">
        <v>214</v>
      </c>
      <c r="D69" t="s">
        <v>223</v>
      </c>
      <c r="E69" t="s">
        <v>214</v>
      </c>
      <c r="F69" t="s">
        <v>223</v>
      </c>
      <c r="G69" t="s">
        <v>182</v>
      </c>
    </row>
    <row r="70" spans="1:7" x14ac:dyDescent="0.3">
      <c r="A70" t="s">
        <v>222</v>
      </c>
      <c r="B70" t="s">
        <v>150</v>
      </c>
      <c r="C70" t="s">
        <v>214</v>
      </c>
      <c r="D70" t="s">
        <v>221</v>
      </c>
      <c r="E70" t="s">
        <v>214</v>
      </c>
      <c r="F70" t="s">
        <v>221</v>
      </c>
      <c r="G70" t="s">
        <v>216</v>
      </c>
    </row>
    <row r="71" spans="1:7" x14ac:dyDescent="0.3">
      <c r="A71" t="s">
        <v>220</v>
      </c>
      <c r="B71" t="s">
        <v>150</v>
      </c>
      <c r="C71" t="s">
        <v>214</v>
      </c>
      <c r="D71" t="s">
        <v>219</v>
      </c>
      <c r="E71" t="s">
        <v>214</v>
      </c>
      <c r="F71" t="s">
        <v>219</v>
      </c>
      <c r="G71" t="s">
        <v>216</v>
      </c>
    </row>
    <row r="72" spans="1:7" x14ac:dyDescent="0.3">
      <c r="A72" t="s">
        <v>218</v>
      </c>
      <c r="B72" t="s">
        <v>150</v>
      </c>
      <c r="C72" t="s">
        <v>214</v>
      </c>
      <c r="D72" t="s">
        <v>217</v>
      </c>
      <c r="E72" t="s">
        <v>214</v>
      </c>
      <c r="F72" t="s">
        <v>217</v>
      </c>
      <c r="G72" t="s">
        <v>216</v>
      </c>
    </row>
    <row r="73" spans="1:7" x14ac:dyDescent="0.3">
      <c r="A73" t="s">
        <v>215</v>
      </c>
      <c r="B73" t="s">
        <v>150</v>
      </c>
      <c r="C73" t="s">
        <v>214</v>
      </c>
      <c r="D73" t="s">
        <v>213</v>
      </c>
      <c r="E73" t="s">
        <v>214</v>
      </c>
      <c r="F73" t="s">
        <v>213</v>
      </c>
      <c r="G73" t="s">
        <v>171</v>
      </c>
    </row>
    <row r="74" spans="1:7" x14ac:dyDescent="0.3">
      <c r="A74" t="s">
        <v>212</v>
      </c>
      <c r="B74" t="s">
        <v>150</v>
      </c>
      <c r="C74" t="s">
        <v>125</v>
      </c>
      <c r="D74" t="s">
        <v>211</v>
      </c>
      <c r="E74" t="s">
        <v>125</v>
      </c>
      <c r="F74" t="s">
        <v>211</v>
      </c>
      <c r="G74" t="s">
        <v>182</v>
      </c>
    </row>
    <row r="75" spans="1:7" x14ac:dyDescent="0.3">
      <c r="A75" t="s">
        <v>210</v>
      </c>
      <c r="B75" t="s">
        <v>150</v>
      </c>
      <c r="C75" t="s">
        <v>209</v>
      </c>
      <c r="D75" t="s">
        <v>208</v>
      </c>
      <c r="E75" t="s">
        <v>209</v>
      </c>
      <c r="F75" t="s">
        <v>208</v>
      </c>
      <c r="G75" t="s">
        <v>182</v>
      </c>
    </row>
    <row r="76" spans="1:7" x14ac:dyDescent="0.3">
      <c r="A76" t="s">
        <v>207</v>
      </c>
      <c r="B76" t="s">
        <v>150</v>
      </c>
      <c r="C76" t="s">
        <v>16</v>
      </c>
      <c r="D76" t="s">
        <v>206</v>
      </c>
      <c r="E76" t="s">
        <v>16</v>
      </c>
      <c r="F76" t="s">
        <v>206</v>
      </c>
      <c r="G76" t="s">
        <v>205</v>
      </c>
    </row>
    <row r="77" spans="1:7" x14ac:dyDescent="0.3">
      <c r="A77" t="s">
        <v>204</v>
      </c>
      <c r="B77" t="s">
        <v>150</v>
      </c>
      <c r="C77" t="s">
        <v>203</v>
      </c>
      <c r="D77" t="s">
        <v>202</v>
      </c>
      <c r="E77" t="s">
        <v>203</v>
      </c>
      <c r="F77" t="s">
        <v>202</v>
      </c>
      <c r="G77" t="s">
        <v>182</v>
      </c>
    </row>
    <row r="78" spans="1:7" x14ac:dyDescent="0.3">
      <c r="A78" t="s">
        <v>201</v>
      </c>
      <c r="B78" t="s">
        <v>150</v>
      </c>
      <c r="C78" t="s">
        <v>200</v>
      </c>
      <c r="D78" t="s">
        <v>199</v>
      </c>
      <c r="E78" t="s">
        <v>200</v>
      </c>
      <c r="F78" t="s">
        <v>199</v>
      </c>
      <c r="G78" t="s">
        <v>171</v>
      </c>
    </row>
    <row r="79" spans="1:7" x14ac:dyDescent="0.3">
      <c r="A79" t="s">
        <v>198</v>
      </c>
      <c r="B79" t="s">
        <v>150</v>
      </c>
      <c r="C79" t="s">
        <v>109</v>
      </c>
      <c r="D79" t="s">
        <v>197</v>
      </c>
      <c r="E79" t="s">
        <v>109</v>
      </c>
      <c r="F79" t="s">
        <v>197</v>
      </c>
      <c r="G79" t="s">
        <v>194</v>
      </c>
    </row>
    <row r="80" spans="1:7" x14ac:dyDescent="0.3">
      <c r="A80" t="s">
        <v>196</v>
      </c>
      <c r="B80" t="s">
        <v>150</v>
      </c>
      <c r="C80" t="s">
        <v>109</v>
      </c>
      <c r="D80" t="s">
        <v>195</v>
      </c>
      <c r="E80" t="s">
        <v>109</v>
      </c>
      <c r="F80" t="s">
        <v>195</v>
      </c>
      <c r="G80" t="s">
        <v>194</v>
      </c>
    </row>
    <row r="81" spans="1:7" x14ac:dyDescent="0.3">
      <c r="A81" t="s">
        <v>193</v>
      </c>
      <c r="B81" t="s">
        <v>150</v>
      </c>
      <c r="C81" t="s">
        <v>184</v>
      </c>
      <c r="D81" t="s">
        <v>192</v>
      </c>
      <c r="E81" t="s">
        <v>184</v>
      </c>
      <c r="F81" t="s">
        <v>192</v>
      </c>
      <c r="G81" t="s">
        <v>182</v>
      </c>
    </row>
    <row r="82" spans="1:7" x14ac:dyDescent="0.3">
      <c r="A82" t="s">
        <v>191</v>
      </c>
      <c r="B82" t="s">
        <v>150</v>
      </c>
      <c r="C82" t="s">
        <v>184</v>
      </c>
      <c r="D82" t="s">
        <v>190</v>
      </c>
      <c r="E82" t="s">
        <v>184</v>
      </c>
      <c r="F82" t="s">
        <v>190</v>
      </c>
      <c r="G82" t="s">
        <v>182</v>
      </c>
    </row>
    <row r="83" spans="1:7" x14ac:dyDescent="0.3">
      <c r="A83" t="s">
        <v>189</v>
      </c>
      <c r="B83" t="s">
        <v>150</v>
      </c>
      <c r="C83" t="s">
        <v>184</v>
      </c>
      <c r="D83" t="s">
        <v>188</v>
      </c>
      <c r="E83" t="s">
        <v>184</v>
      </c>
      <c r="F83" t="s">
        <v>188</v>
      </c>
      <c r="G83" t="s">
        <v>182</v>
      </c>
    </row>
    <row r="84" spans="1:7" x14ac:dyDescent="0.3">
      <c r="A84" t="s">
        <v>187</v>
      </c>
      <c r="B84" t="s">
        <v>150</v>
      </c>
      <c r="C84" t="s">
        <v>184</v>
      </c>
      <c r="D84" t="s">
        <v>186</v>
      </c>
      <c r="E84" t="s">
        <v>184</v>
      </c>
      <c r="F84" t="s">
        <v>186</v>
      </c>
      <c r="G84" t="s">
        <v>182</v>
      </c>
    </row>
    <row r="85" spans="1:7" x14ac:dyDescent="0.3">
      <c r="A85" t="s">
        <v>185</v>
      </c>
      <c r="B85" t="s">
        <v>150</v>
      </c>
      <c r="C85" t="s">
        <v>184</v>
      </c>
      <c r="D85" t="s">
        <v>183</v>
      </c>
      <c r="E85" t="s">
        <v>184</v>
      </c>
      <c r="F85" t="s">
        <v>183</v>
      </c>
      <c r="G85" t="s">
        <v>182</v>
      </c>
    </row>
    <row r="86" spans="1:7" x14ac:dyDescent="0.3">
      <c r="A86" t="s">
        <v>181</v>
      </c>
      <c r="B86" t="s">
        <v>150</v>
      </c>
      <c r="C86" t="s">
        <v>177</v>
      </c>
      <c r="D86" t="s">
        <v>180</v>
      </c>
      <c r="E86" t="s">
        <v>177</v>
      </c>
      <c r="F86" t="s">
        <v>180</v>
      </c>
      <c r="G86" t="s">
        <v>179</v>
      </c>
    </row>
    <row r="87" spans="1:7" x14ac:dyDescent="0.3">
      <c r="A87" t="s">
        <v>178</v>
      </c>
      <c r="B87" t="s">
        <v>150</v>
      </c>
      <c r="C87" t="s">
        <v>177</v>
      </c>
      <c r="D87" t="s">
        <v>176</v>
      </c>
      <c r="E87" t="s">
        <v>177</v>
      </c>
      <c r="F87" t="s">
        <v>176</v>
      </c>
      <c r="G87" t="s">
        <v>175</v>
      </c>
    </row>
    <row r="88" spans="1:7" x14ac:dyDescent="0.3">
      <c r="A88" t="s">
        <v>174</v>
      </c>
      <c r="B88" t="s">
        <v>150</v>
      </c>
      <c r="C88" t="s">
        <v>173</v>
      </c>
      <c r="D88" t="s">
        <v>172</v>
      </c>
      <c r="E88" t="s">
        <v>173</v>
      </c>
      <c r="F88" t="s">
        <v>172</v>
      </c>
      <c r="G88" t="s">
        <v>171</v>
      </c>
    </row>
    <row r="89" spans="1:7" x14ac:dyDescent="0.3">
      <c r="A89" t="s">
        <v>170</v>
      </c>
      <c r="B89" t="s">
        <v>150</v>
      </c>
      <c r="C89" t="s">
        <v>16</v>
      </c>
      <c r="D89" t="s">
        <v>169</v>
      </c>
      <c r="E89" t="s">
        <v>16</v>
      </c>
      <c r="F89" t="s">
        <v>169</v>
      </c>
      <c r="G89" t="s">
        <v>168</v>
      </c>
    </row>
    <row r="90" spans="1:7" x14ac:dyDescent="0.3">
      <c r="A90" t="s">
        <v>167</v>
      </c>
      <c r="B90" t="s">
        <v>150</v>
      </c>
      <c r="C90" t="s">
        <v>16</v>
      </c>
      <c r="D90" t="s">
        <v>166</v>
      </c>
      <c r="E90" t="s">
        <v>16</v>
      </c>
      <c r="F90" t="s">
        <v>166</v>
      </c>
      <c r="G90" t="s">
        <v>165</v>
      </c>
    </row>
    <row r="91" spans="1:7" x14ac:dyDescent="0.3">
      <c r="A91" t="s">
        <v>164</v>
      </c>
      <c r="B91" t="s">
        <v>150</v>
      </c>
      <c r="C91" t="s">
        <v>16</v>
      </c>
      <c r="D91" t="s">
        <v>163</v>
      </c>
      <c r="E91" t="s">
        <v>16</v>
      </c>
      <c r="F91" t="s">
        <v>163</v>
      </c>
      <c r="G91" t="s">
        <v>162</v>
      </c>
    </row>
    <row r="92" spans="1:7" x14ac:dyDescent="0.3">
      <c r="A92" t="s">
        <v>161</v>
      </c>
      <c r="B92" t="s">
        <v>150</v>
      </c>
      <c r="C92" t="s">
        <v>16</v>
      </c>
      <c r="D92" t="s">
        <v>160</v>
      </c>
      <c r="E92" t="s">
        <v>16</v>
      </c>
      <c r="F92" t="s">
        <v>160</v>
      </c>
      <c r="G92" t="s">
        <v>127</v>
      </c>
    </row>
    <row r="93" spans="1:7" x14ac:dyDescent="0.3">
      <c r="A93" t="s">
        <v>159</v>
      </c>
      <c r="B93" t="s">
        <v>150</v>
      </c>
      <c r="C93" t="s">
        <v>16</v>
      </c>
      <c r="D93" t="s">
        <v>158</v>
      </c>
      <c r="E93" t="s">
        <v>16</v>
      </c>
      <c r="F93" t="s">
        <v>158</v>
      </c>
      <c r="G93" t="s">
        <v>157</v>
      </c>
    </row>
    <row r="94" spans="1:7" x14ac:dyDescent="0.3">
      <c r="A94" t="s">
        <v>156</v>
      </c>
      <c r="B94" t="s">
        <v>150</v>
      </c>
      <c r="C94" t="s">
        <v>16</v>
      </c>
      <c r="D94" t="s">
        <v>155</v>
      </c>
      <c r="E94" t="s">
        <v>16</v>
      </c>
      <c r="F94" t="s">
        <v>155</v>
      </c>
      <c r="G94" t="s">
        <v>154</v>
      </c>
    </row>
    <row r="95" spans="1:7" x14ac:dyDescent="0.3">
      <c r="A95" t="s">
        <v>153</v>
      </c>
      <c r="B95" t="s">
        <v>150</v>
      </c>
      <c r="C95" t="s">
        <v>16</v>
      </c>
      <c r="D95" t="s">
        <v>152</v>
      </c>
      <c r="E95" t="s">
        <v>16</v>
      </c>
      <c r="F95" t="s">
        <v>152</v>
      </c>
      <c r="G95" t="s">
        <v>14</v>
      </c>
    </row>
    <row r="96" spans="1:7" x14ac:dyDescent="0.3">
      <c r="A96" t="s">
        <v>151</v>
      </c>
      <c r="B96" t="s">
        <v>150</v>
      </c>
      <c r="C96" t="s">
        <v>125</v>
      </c>
      <c r="D96" t="s">
        <v>149</v>
      </c>
      <c r="E96" t="s">
        <v>125</v>
      </c>
      <c r="F96" t="s">
        <v>149</v>
      </c>
      <c r="G96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G75"/>
  <sheetViews>
    <sheetView workbookViewId="0">
      <selection activeCell="D2" sqref="D2"/>
    </sheetView>
  </sheetViews>
  <sheetFormatPr defaultRowHeight="14.4" x14ac:dyDescent="0.3"/>
  <cols>
    <col min="1" max="1" width="69.77734375" bestFit="1" customWidth="1"/>
    <col min="2" max="2" width="8.21875" bestFit="1" customWidth="1"/>
    <col min="3" max="3" width="22.44140625" bestFit="1" customWidth="1"/>
    <col min="4" max="4" width="38.77734375" bestFit="1" customWidth="1"/>
    <col min="5" max="5" width="40" bestFit="1" customWidth="1"/>
    <col min="6" max="6" width="38.77734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t="s">
        <v>8</v>
      </c>
      <c r="F2" t="s">
        <v>9</v>
      </c>
      <c r="G2" t="s">
        <v>12</v>
      </c>
    </row>
    <row r="3" spans="1:7" x14ac:dyDescent="0.3">
      <c r="A3" t="s">
        <v>13</v>
      </c>
      <c r="B3" t="s">
        <v>7</v>
      </c>
      <c r="C3" t="s">
        <v>8</v>
      </c>
      <c r="D3" t="s">
        <v>9</v>
      </c>
      <c r="E3" t="s">
        <v>8</v>
      </c>
      <c r="F3" t="s">
        <v>9</v>
      </c>
      <c r="G3" t="s">
        <v>14</v>
      </c>
    </row>
    <row r="4" spans="1:7" x14ac:dyDescent="0.3">
      <c r="A4" t="s">
        <v>15</v>
      </c>
      <c r="B4" t="s">
        <v>7</v>
      </c>
      <c r="C4" t="s">
        <v>16</v>
      </c>
      <c r="D4" t="s">
        <v>17</v>
      </c>
      <c r="E4" t="s">
        <v>16</v>
      </c>
      <c r="F4" t="s">
        <v>17</v>
      </c>
      <c r="G4" t="s">
        <v>18</v>
      </c>
    </row>
    <row r="5" spans="1:7" x14ac:dyDescent="0.3">
      <c r="A5" t="s">
        <v>19</v>
      </c>
      <c r="B5" t="s">
        <v>7</v>
      </c>
      <c r="C5" t="s">
        <v>16</v>
      </c>
      <c r="D5" t="s">
        <v>20</v>
      </c>
      <c r="E5" t="s">
        <v>16</v>
      </c>
      <c r="F5" t="s">
        <v>20</v>
      </c>
      <c r="G5" t="s">
        <v>21</v>
      </c>
    </row>
    <row r="6" spans="1:7" x14ac:dyDescent="0.3">
      <c r="A6" t="s">
        <v>22</v>
      </c>
      <c r="B6" t="s">
        <v>7</v>
      </c>
      <c r="C6" t="s">
        <v>16</v>
      </c>
      <c r="D6" t="s">
        <v>23</v>
      </c>
      <c r="E6" t="s">
        <v>16</v>
      </c>
      <c r="F6" t="s">
        <v>23</v>
      </c>
      <c r="G6" t="s">
        <v>24</v>
      </c>
    </row>
    <row r="7" spans="1:7" x14ac:dyDescent="0.3">
      <c r="A7" t="s">
        <v>25</v>
      </c>
      <c r="B7" t="s">
        <v>7</v>
      </c>
      <c r="C7" t="s">
        <v>16</v>
      </c>
      <c r="D7" t="s">
        <v>26</v>
      </c>
      <c r="E7" t="s">
        <v>16</v>
      </c>
      <c r="F7" t="s">
        <v>26</v>
      </c>
      <c r="G7" t="s">
        <v>27</v>
      </c>
    </row>
    <row r="8" spans="1:7" x14ac:dyDescent="0.3">
      <c r="A8" t="s">
        <v>28</v>
      </c>
      <c r="B8" t="s">
        <v>7</v>
      </c>
      <c r="C8" t="s">
        <v>16</v>
      </c>
      <c r="D8" t="s">
        <v>29</v>
      </c>
      <c r="E8" t="s">
        <v>16</v>
      </c>
      <c r="F8" t="s">
        <v>29</v>
      </c>
      <c r="G8" t="s">
        <v>30</v>
      </c>
    </row>
    <row r="9" spans="1:7" x14ac:dyDescent="0.3">
      <c r="A9" t="s">
        <v>31</v>
      </c>
      <c r="B9" t="s">
        <v>7</v>
      </c>
      <c r="C9" t="s">
        <v>16</v>
      </c>
      <c r="D9" t="s">
        <v>32</v>
      </c>
      <c r="E9" t="s">
        <v>16</v>
      </c>
      <c r="F9" t="s">
        <v>32</v>
      </c>
      <c r="G9" t="s">
        <v>14</v>
      </c>
    </row>
    <row r="10" spans="1:7" x14ac:dyDescent="0.3">
      <c r="A10" s="80" t="s">
        <v>33</v>
      </c>
      <c r="B10" s="80" t="s">
        <v>7</v>
      </c>
      <c r="C10" s="80" t="s">
        <v>16</v>
      </c>
      <c r="D10" s="80" t="s">
        <v>34</v>
      </c>
      <c r="E10" s="80" t="s">
        <v>16</v>
      </c>
      <c r="F10" s="80" t="s">
        <v>34</v>
      </c>
      <c r="G10" s="80" t="s">
        <v>24</v>
      </c>
    </row>
    <row r="11" spans="1:7" x14ac:dyDescent="0.3">
      <c r="A11" s="80" t="s">
        <v>35</v>
      </c>
      <c r="B11" s="80" t="s">
        <v>7</v>
      </c>
      <c r="C11" s="80" t="s">
        <v>16</v>
      </c>
      <c r="D11" s="80" t="s">
        <v>36</v>
      </c>
      <c r="E11" s="80" t="s">
        <v>16</v>
      </c>
      <c r="F11" s="80" t="s">
        <v>36</v>
      </c>
      <c r="G11" s="80" t="s">
        <v>37</v>
      </c>
    </row>
    <row r="12" spans="1:7" x14ac:dyDescent="0.3">
      <c r="A12" s="80" t="s">
        <v>3114</v>
      </c>
      <c r="B12" s="80" t="s">
        <v>7</v>
      </c>
      <c r="C12" s="80" t="s">
        <v>8</v>
      </c>
      <c r="D12" s="80" t="s">
        <v>38</v>
      </c>
      <c r="E12" s="80" t="s">
        <v>8</v>
      </c>
      <c r="F12" s="80" t="s">
        <v>38</v>
      </c>
      <c r="G12" s="80" t="s">
        <v>39</v>
      </c>
    </row>
    <row r="13" spans="1:7" x14ac:dyDescent="0.3">
      <c r="A13" s="80" t="s">
        <v>40</v>
      </c>
      <c r="B13" s="80" t="s">
        <v>7</v>
      </c>
      <c r="C13" s="80" t="s">
        <v>8</v>
      </c>
      <c r="D13" s="80" t="s">
        <v>41</v>
      </c>
      <c r="E13" s="80" t="s">
        <v>8</v>
      </c>
      <c r="F13" s="80" t="s">
        <v>41</v>
      </c>
      <c r="G13" s="80" t="s">
        <v>27</v>
      </c>
    </row>
    <row r="14" spans="1:7" x14ac:dyDescent="0.3">
      <c r="A14" s="80" t="s">
        <v>42</v>
      </c>
      <c r="B14" s="80" t="s">
        <v>7</v>
      </c>
      <c r="C14" s="80" t="s">
        <v>8</v>
      </c>
      <c r="D14" s="80" t="s">
        <v>41</v>
      </c>
      <c r="E14" s="80" t="s">
        <v>8</v>
      </c>
      <c r="F14" s="80" t="s">
        <v>41</v>
      </c>
      <c r="G14" s="80" t="s">
        <v>43</v>
      </c>
    </row>
    <row r="15" spans="1:7" x14ac:dyDescent="0.3">
      <c r="A15" s="80" t="s">
        <v>3115</v>
      </c>
      <c r="B15" s="80" t="s">
        <v>7</v>
      </c>
      <c r="C15" s="80" t="s">
        <v>8</v>
      </c>
      <c r="D15" s="80" t="s">
        <v>3116</v>
      </c>
      <c r="E15" s="80" t="s">
        <v>8</v>
      </c>
      <c r="F15" s="80" t="s">
        <v>44</v>
      </c>
      <c r="G15" s="80">
        <v>6</v>
      </c>
    </row>
    <row r="16" spans="1:7" x14ac:dyDescent="0.3">
      <c r="A16" s="80" t="s">
        <v>46</v>
      </c>
      <c r="B16" s="80" t="s">
        <v>7</v>
      </c>
      <c r="C16" s="80" t="s">
        <v>8</v>
      </c>
      <c r="D16" s="80" t="s">
        <v>44</v>
      </c>
      <c r="E16" s="80" t="s">
        <v>8</v>
      </c>
      <c r="F16" s="80" t="s">
        <v>44</v>
      </c>
      <c r="G16" s="80" t="s">
        <v>47</v>
      </c>
    </row>
    <row r="17" spans="1:7" x14ac:dyDescent="0.3">
      <c r="A17" s="80" t="s">
        <v>48</v>
      </c>
      <c r="B17" s="80" t="s">
        <v>7</v>
      </c>
      <c r="C17" s="80" t="s">
        <v>8</v>
      </c>
      <c r="D17" s="80" t="s">
        <v>49</v>
      </c>
      <c r="E17" s="80" t="s">
        <v>8</v>
      </c>
      <c r="F17" s="80" t="s">
        <v>49</v>
      </c>
      <c r="G17" s="80" t="s">
        <v>50</v>
      </c>
    </row>
    <row r="18" spans="1:7" x14ac:dyDescent="0.3">
      <c r="A18" s="80" t="s">
        <v>3117</v>
      </c>
      <c r="B18" s="80" t="s">
        <v>7</v>
      </c>
      <c r="C18" s="80" t="s">
        <v>8</v>
      </c>
      <c r="D18" s="80" t="s">
        <v>51</v>
      </c>
      <c r="E18" s="80" t="s">
        <v>8</v>
      </c>
      <c r="F18" s="80" t="s">
        <v>51</v>
      </c>
      <c r="G18" s="80" t="s">
        <v>52</v>
      </c>
    </row>
    <row r="19" spans="1:7" x14ac:dyDescent="0.3">
      <c r="A19" s="80" t="s">
        <v>53</v>
      </c>
      <c r="B19" s="80" t="s">
        <v>7</v>
      </c>
      <c r="C19" s="80" t="s">
        <v>8</v>
      </c>
      <c r="D19" s="80" t="s">
        <v>54</v>
      </c>
      <c r="E19" s="80" t="s">
        <v>8</v>
      </c>
      <c r="F19" s="80" t="s">
        <v>54</v>
      </c>
      <c r="G19" s="80" t="s">
        <v>55</v>
      </c>
    </row>
    <row r="20" spans="1:7" x14ac:dyDescent="0.3">
      <c r="A20" s="80" t="s">
        <v>56</v>
      </c>
      <c r="B20" s="80" t="s">
        <v>7</v>
      </c>
      <c r="C20" s="80" t="s">
        <v>8</v>
      </c>
      <c r="D20" s="80" t="s">
        <v>57</v>
      </c>
      <c r="E20" s="80" t="s">
        <v>8</v>
      </c>
      <c r="F20" s="80" t="s">
        <v>57</v>
      </c>
      <c r="G20" s="80" t="s">
        <v>58</v>
      </c>
    </row>
    <row r="21" spans="1:7" x14ac:dyDescent="0.3">
      <c r="A21" s="80" t="s">
        <v>59</v>
      </c>
      <c r="B21" s="80" t="s">
        <v>7</v>
      </c>
      <c r="C21" s="80" t="s">
        <v>8</v>
      </c>
      <c r="D21" s="80" t="s">
        <v>60</v>
      </c>
      <c r="E21" s="80" t="s">
        <v>8</v>
      </c>
      <c r="F21" s="80" t="s">
        <v>60</v>
      </c>
      <c r="G21" s="80" t="s">
        <v>50</v>
      </c>
    </row>
    <row r="22" spans="1:7" x14ac:dyDescent="0.3">
      <c r="A22" s="80" t="s">
        <v>3118</v>
      </c>
      <c r="B22" s="80" t="s">
        <v>7</v>
      </c>
      <c r="C22" s="80" t="s">
        <v>8</v>
      </c>
      <c r="D22" s="80" t="s">
        <v>61</v>
      </c>
      <c r="E22" s="80" t="s">
        <v>8</v>
      </c>
      <c r="F22" s="80" t="s">
        <v>61</v>
      </c>
      <c r="G22" s="80" t="s">
        <v>62</v>
      </c>
    </row>
    <row r="23" spans="1:7" x14ac:dyDescent="0.3">
      <c r="A23" s="80" t="s">
        <v>3119</v>
      </c>
      <c r="B23" s="80" t="s">
        <v>7</v>
      </c>
      <c r="C23" s="80" t="s">
        <v>8</v>
      </c>
      <c r="D23" s="80" t="s">
        <v>63</v>
      </c>
      <c r="E23" s="80" t="s">
        <v>8</v>
      </c>
      <c r="F23" s="80" t="s">
        <v>63</v>
      </c>
      <c r="G23" s="80" t="s">
        <v>64</v>
      </c>
    </row>
    <row r="24" spans="1:7" x14ac:dyDescent="0.3">
      <c r="A24" s="80" t="s">
        <v>65</v>
      </c>
      <c r="B24" s="80" t="s">
        <v>7</v>
      </c>
      <c r="C24" s="80" t="s">
        <v>8</v>
      </c>
      <c r="D24" s="80" t="s">
        <v>66</v>
      </c>
      <c r="E24" s="80" t="s">
        <v>8</v>
      </c>
      <c r="F24" s="80" t="s">
        <v>66</v>
      </c>
      <c r="G24" s="80" t="s">
        <v>50</v>
      </c>
    </row>
    <row r="25" spans="1:7" x14ac:dyDescent="0.3">
      <c r="A25" s="80" t="s">
        <v>67</v>
      </c>
      <c r="B25" s="80" t="s">
        <v>7</v>
      </c>
      <c r="C25" s="80" t="s">
        <v>8</v>
      </c>
      <c r="D25" s="80" t="s">
        <v>68</v>
      </c>
      <c r="E25" s="80" t="s">
        <v>8</v>
      </c>
      <c r="F25" s="80" t="s">
        <v>68</v>
      </c>
      <c r="G25" s="80" t="s">
        <v>14</v>
      </c>
    </row>
    <row r="26" spans="1:7" x14ac:dyDescent="0.3">
      <c r="A26" s="80" t="s">
        <v>69</v>
      </c>
      <c r="B26" s="80" t="s">
        <v>7</v>
      </c>
      <c r="C26" s="80" t="s">
        <v>8</v>
      </c>
      <c r="D26" s="80" t="s">
        <v>70</v>
      </c>
      <c r="E26" s="80" t="s">
        <v>8</v>
      </c>
      <c r="F26" s="80" t="s">
        <v>70</v>
      </c>
      <c r="G26" s="80" t="s">
        <v>55</v>
      </c>
    </row>
    <row r="27" spans="1:7" x14ac:dyDescent="0.3">
      <c r="A27" s="80" t="s">
        <v>71</v>
      </c>
      <c r="B27" s="80" t="s">
        <v>7</v>
      </c>
      <c r="C27" s="80" t="s">
        <v>8</v>
      </c>
      <c r="D27" s="80" t="s">
        <v>72</v>
      </c>
      <c r="E27" s="80" t="s">
        <v>8</v>
      </c>
      <c r="F27" s="80" t="s">
        <v>72</v>
      </c>
      <c r="G27" s="80" t="s">
        <v>50</v>
      </c>
    </row>
    <row r="28" spans="1:7" x14ac:dyDescent="0.3">
      <c r="A28" s="80" t="s">
        <v>73</v>
      </c>
      <c r="B28" s="80" t="s">
        <v>7</v>
      </c>
      <c r="C28" s="80" t="s">
        <v>8</v>
      </c>
      <c r="D28" s="80" t="s">
        <v>74</v>
      </c>
      <c r="E28" s="80" t="s">
        <v>8</v>
      </c>
      <c r="F28" s="80" t="s">
        <v>74</v>
      </c>
      <c r="G28" s="80" t="s">
        <v>27</v>
      </c>
    </row>
    <row r="29" spans="1:7" x14ac:dyDescent="0.3">
      <c r="A29" s="80" t="s">
        <v>3120</v>
      </c>
      <c r="B29" s="80" t="s">
        <v>7</v>
      </c>
      <c r="C29" s="80" t="s">
        <v>8</v>
      </c>
      <c r="D29" s="80" t="s">
        <v>75</v>
      </c>
      <c r="E29" s="80" t="s">
        <v>8</v>
      </c>
      <c r="F29" s="80" t="s">
        <v>75</v>
      </c>
      <c r="G29" s="80" t="s">
        <v>76</v>
      </c>
    </row>
    <row r="30" spans="1:7" x14ac:dyDescent="0.3">
      <c r="A30" s="80" t="s">
        <v>77</v>
      </c>
      <c r="B30" s="80" t="s">
        <v>7</v>
      </c>
      <c r="C30" s="80" t="s">
        <v>8</v>
      </c>
      <c r="D30" s="80" t="s">
        <v>78</v>
      </c>
      <c r="E30" s="80" t="s">
        <v>8</v>
      </c>
      <c r="F30" s="80" t="s">
        <v>78</v>
      </c>
      <c r="G30" s="80" t="s">
        <v>79</v>
      </c>
    </row>
    <row r="31" spans="1:7" x14ac:dyDescent="0.3">
      <c r="A31" s="80" t="s">
        <v>80</v>
      </c>
      <c r="B31" s="80" t="s">
        <v>7</v>
      </c>
      <c r="C31" s="80" t="s">
        <v>8</v>
      </c>
      <c r="D31" s="80" t="s">
        <v>81</v>
      </c>
      <c r="E31" s="80" t="s">
        <v>8</v>
      </c>
      <c r="F31" s="80" t="s">
        <v>81</v>
      </c>
      <c r="G31" s="80" t="s">
        <v>50</v>
      </c>
    </row>
    <row r="32" spans="1:7" x14ac:dyDescent="0.3">
      <c r="A32" s="80" t="s">
        <v>82</v>
      </c>
      <c r="B32" s="80" t="s">
        <v>7</v>
      </c>
      <c r="C32" s="80" t="s">
        <v>8</v>
      </c>
      <c r="D32" s="80" t="s">
        <v>83</v>
      </c>
      <c r="E32" s="80" t="s">
        <v>8</v>
      </c>
      <c r="F32" s="80" t="s">
        <v>83</v>
      </c>
      <c r="G32" s="80" t="s">
        <v>50</v>
      </c>
    </row>
    <row r="33" spans="1:7" x14ac:dyDescent="0.3">
      <c r="A33" s="80" t="s">
        <v>84</v>
      </c>
      <c r="B33" s="80" t="s">
        <v>7</v>
      </c>
      <c r="C33" s="80" t="s">
        <v>8</v>
      </c>
      <c r="D33" s="80" t="s">
        <v>85</v>
      </c>
      <c r="E33" s="80" t="s">
        <v>8</v>
      </c>
      <c r="F33" s="80" t="s">
        <v>85</v>
      </c>
      <c r="G33" s="80" t="s">
        <v>50</v>
      </c>
    </row>
    <row r="34" spans="1:7" x14ac:dyDescent="0.3">
      <c r="A34" s="80" t="s">
        <v>86</v>
      </c>
      <c r="B34" s="80" t="s">
        <v>7</v>
      </c>
      <c r="C34" s="80" t="s">
        <v>8</v>
      </c>
      <c r="D34" s="80" t="s">
        <v>87</v>
      </c>
      <c r="E34" s="80" t="s">
        <v>8</v>
      </c>
      <c r="F34" s="80" t="s">
        <v>87</v>
      </c>
      <c r="G34" s="80" t="s">
        <v>55</v>
      </c>
    </row>
    <row r="35" spans="1:7" x14ac:dyDescent="0.3">
      <c r="A35" s="80" t="s">
        <v>3121</v>
      </c>
      <c r="B35" s="80" t="s">
        <v>7</v>
      </c>
      <c r="C35" s="80" t="s">
        <v>8</v>
      </c>
      <c r="D35" s="80" t="s">
        <v>88</v>
      </c>
      <c r="E35" s="80" t="s">
        <v>8</v>
      </c>
      <c r="F35" s="80" t="s">
        <v>88</v>
      </c>
      <c r="G35" s="80" t="s">
        <v>55</v>
      </c>
    </row>
    <row r="36" spans="1:7" x14ac:dyDescent="0.3">
      <c r="A36" s="80" t="s">
        <v>89</v>
      </c>
      <c r="B36" s="80" t="s">
        <v>7</v>
      </c>
      <c r="C36" s="80" t="s">
        <v>8</v>
      </c>
      <c r="D36" s="80" t="s">
        <v>90</v>
      </c>
      <c r="E36" s="80" t="s">
        <v>8</v>
      </c>
      <c r="F36" s="80" t="s">
        <v>90</v>
      </c>
      <c r="G36" s="80" t="s">
        <v>52</v>
      </c>
    </row>
    <row r="37" spans="1:7" x14ac:dyDescent="0.3">
      <c r="A37" s="80" t="s">
        <v>3122</v>
      </c>
      <c r="B37" s="80" t="s">
        <v>7</v>
      </c>
      <c r="C37" s="80" t="s">
        <v>8</v>
      </c>
      <c r="D37" s="80" t="s">
        <v>92</v>
      </c>
      <c r="E37" s="80" t="s">
        <v>8</v>
      </c>
      <c r="F37" s="80" t="s">
        <v>92</v>
      </c>
      <c r="G37" s="80" t="s">
        <v>55</v>
      </c>
    </row>
    <row r="38" spans="1:7" x14ac:dyDescent="0.3">
      <c r="A38" s="80" t="s">
        <v>3123</v>
      </c>
      <c r="B38" s="80" t="s">
        <v>7</v>
      </c>
      <c r="C38" s="80" t="s">
        <v>8</v>
      </c>
      <c r="D38" s="80" t="s">
        <v>93</v>
      </c>
      <c r="E38" s="80" t="s">
        <v>8</v>
      </c>
      <c r="F38" s="80" t="s">
        <v>93</v>
      </c>
      <c r="G38" s="80" t="s">
        <v>94</v>
      </c>
    </row>
    <row r="39" spans="1:7" x14ac:dyDescent="0.3">
      <c r="A39" s="80" t="s">
        <v>95</v>
      </c>
      <c r="B39" s="80" t="s">
        <v>7</v>
      </c>
      <c r="C39" s="80" t="s">
        <v>8</v>
      </c>
      <c r="D39" s="80" t="s">
        <v>96</v>
      </c>
      <c r="E39" s="80" t="s">
        <v>8</v>
      </c>
      <c r="F39" s="80" t="s">
        <v>96</v>
      </c>
      <c r="G39" s="80" t="s">
        <v>55</v>
      </c>
    </row>
    <row r="40" spans="1:7" x14ac:dyDescent="0.3">
      <c r="A40" s="80" t="s">
        <v>97</v>
      </c>
      <c r="B40" s="80" t="s">
        <v>7</v>
      </c>
      <c r="C40" s="80" t="s">
        <v>8</v>
      </c>
      <c r="D40" s="80" t="s">
        <v>98</v>
      </c>
      <c r="E40" s="80" t="s">
        <v>8</v>
      </c>
      <c r="F40" s="80" t="s">
        <v>98</v>
      </c>
      <c r="G40" s="80" t="s">
        <v>50</v>
      </c>
    </row>
    <row r="41" spans="1:7" x14ac:dyDescent="0.3">
      <c r="A41" s="80" t="s">
        <v>99</v>
      </c>
      <c r="B41" s="80" t="s">
        <v>7</v>
      </c>
      <c r="C41" s="80" t="s">
        <v>100</v>
      </c>
      <c r="D41" s="80" t="s">
        <v>101</v>
      </c>
      <c r="E41" s="80" t="s">
        <v>100</v>
      </c>
      <c r="F41" s="80" t="s">
        <v>101</v>
      </c>
      <c r="G41" s="80" t="s">
        <v>102</v>
      </c>
    </row>
    <row r="42" spans="1:7" x14ac:dyDescent="0.3">
      <c r="A42" s="80" t="s">
        <v>103</v>
      </c>
      <c r="B42" s="80" t="s">
        <v>7</v>
      </c>
      <c r="C42" s="80" t="s">
        <v>100</v>
      </c>
      <c r="D42" s="80" t="s">
        <v>104</v>
      </c>
      <c r="E42" s="80" t="s">
        <v>100</v>
      </c>
      <c r="F42" s="80" t="s">
        <v>104</v>
      </c>
      <c r="G42" s="80" t="s">
        <v>102</v>
      </c>
    </row>
    <row r="43" spans="1:7" x14ac:dyDescent="0.3">
      <c r="A43" s="80" t="s">
        <v>105</v>
      </c>
      <c r="B43" s="80" t="s">
        <v>7</v>
      </c>
      <c r="C43" s="80" t="s">
        <v>100</v>
      </c>
      <c r="D43" s="80" t="s">
        <v>106</v>
      </c>
      <c r="E43" s="80" t="s">
        <v>100</v>
      </c>
      <c r="F43" s="80" t="s">
        <v>106</v>
      </c>
      <c r="G43" s="80" t="s">
        <v>107</v>
      </c>
    </row>
    <row r="44" spans="1:7" x14ac:dyDescent="0.3">
      <c r="A44" s="80" t="s">
        <v>108</v>
      </c>
      <c r="B44" s="80" t="s">
        <v>7</v>
      </c>
      <c r="C44" s="80" t="s">
        <v>109</v>
      </c>
      <c r="D44" s="80" t="s">
        <v>110</v>
      </c>
      <c r="E44" s="80" t="s">
        <v>109</v>
      </c>
      <c r="F44" s="80" t="s">
        <v>110</v>
      </c>
      <c r="G44" s="80" t="s">
        <v>111</v>
      </c>
    </row>
    <row r="45" spans="1:7" x14ac:dyDescent="0.3">
      <c r="A45" s="80" t="s">
        <v>112</v>
      </c>
      <c r="B45" s="80" t="s">
        <v>7</v>
      </c>
      <c r="C45" s="80" t="s">
        <v>109</v>
      </c>
      <c r="D45" s="80" t="s">
        <v>113</v>
      </c>
      <c r="E45" s="80" t="s">
        <v>109</v>
      </c>
      <c r="F45" s="80" t="s">
        <v>113</v>
      </c>
      <c r="G45" s="80" t="s">
        <v>107</v>
      </c>
    </row>
    <row r="46" spans="1:7" x14ac:dyDescent="0.3">
      <c r="A46" s="80" t="s">
        <v>114</v>
      </c>
      <c r="B46" s="80" t="s">
        <v>7</v>
      </c>
      <c r="C46" s="80" t="s">
        <v>109</v>
      </c>
      <c r="D46" s="80" t="s">
        <v>115</v>
      </c>
      <c r="E46" s="80" t="s">
        <v>109</v>
      </c>
      <c r="F46" s="80" t="s">
        <v>115</v>
      </c>
      <c r="G46" s="80" t="s">
        <v>116</v>
      </c>
    </row>
    <row r="47" spans="1:7" x14ac:dyDescent="0.3">
      <c r="A47" s="80" t="s">
        <v>117</v>
      </c>
      <c r="B47" s="80" t="s">
        <v>7</v>
      </c>
      <c r="C47" s="80" t="s">
        <v>109</v>
      </c>
      <c r="D47" s="80" t="s">
        <v>118</v>
      </c>
      <c r="E47" s="80" t="s">
        <v>109</v>
      </c>
      <c r="F47" s="80" t="s">
        <v>118</v>
      </c>
      <c r="G47" s="80">
        <v>100</v>
      </c>
    </row>
    <row r="48" spans="1:7" x14ac:dyDescent="0.3">
      <c r="A48" s="80" t="s">
        <v>119</v>
      </c>
      <c r="B48" s="80" t="s">
        <v>7</v>
      </c>
      <c r="C48" s="80" t="s">
        <v>16</v>
      </c>
      <c r="D48" s="80" t="s">
        <v>120</v>
      </c>
      <c r="E48" s="80" t="s">
        <v>16</v>
      </c>
      <c r="F48" s="80" t="s">
        <v>120</v>
      </c>
      <c r="G48" s="80" t="s">
        <v>14</v>
      </c>
    </row>
    <row r="49" spans="1:7" x14ac:dyDescent="0.3">
      <c r="A49" s="80" t="s">
        <v>121</v>
      </c>
      <c r="B49" s="80" t="s">
        <v>7</v>
      </c>
      <c r="C49" s="80" t="s">
        <v>16</v>
      </c>
      <c r="D49" s="80" t="s">
        <v>122</v>
      </c>
      <c r="E49" s="80" t="s">
        <v>16</v>
      </c>
      <c r="F49" s="80" t="s">
        <v>122</v>
      </c>
      <c r="G49" s="80" t="s">
        <v>123</v>
      </c>
    </row>
    <row r="50" spans="1:7" x14ac:dyDescent="0.3">
      <c r="A50" s="80" t="s">
        <v>124</v>
      </c>
      <c r="B50" s="80" t="s">
        <v>7</v>
      </c>
      <c r="C50" s="80" t="s">
        <v>125</v>
      </c>
      <c r="D50" s="80" t="s">
        <v>126</v>
      </c>
      <c r="E50" s="80" t="s">
        <v>125</v>
      </c>
      <c r="F50" s="80" t="s">
        <v>126</v>
      </c>
      <c r="G50" s="80" t="s">
        <v>127</v>
      </c>
    </row>
    <row r="51" spans="1:7" x14ac:dyDescent="0.3">
      <c r="A51" s="80" t="s">
        <v>128</v>
      </c>
      <c r="B51" s="80" t="s">
        <v>7</v>
      </c>
      <c r="C51" s="80" t="s">
        <v>125</v>
      </c>
      <c r="D51" s="80" t="s">
        <v>129</v>
      </c>
      <c r="E51" s="80" t="s">
        <v>125</v>
      </c>
      <c r="F51" s="80" t="s">
        <v>129</v>
      </c>
      <c r="G51" s="80" t="s">
        <v>130</v>
      </c>
    </row>
    <row r="52" spans="1:7" x14ac:dyDescent="0.3">
      <c r="A52" s="80" t="s">
        <v>3124</v>
      </c>
      <c r="B52" s="80" t="s">
        <v>7</v>
      </c>
      <c r="C52" s="80" t="s">
        <v>125</v>
      </c>
      <c r="D52" s="80" t="s">
        <v>131</v>
      </c>
      <c r="E52" s="80" t="s">
        <v>125</v>
      </c>
      <c r="F52" s="80" t="s">
        <v>131</v>
      </c>
      <c r="G52" s="80">
        <v>155</v>
      </c>
    </row>
    <row r="53" spans="1:7" x14ac:dyDescent="0.3">
      <c r="A53" s="80" t="s">
        <v>132</v>
      </c>
      <c r="B53" s="80" t="s">
        <v>7</v>
      </c>
      <c r="C53" s="80" t="s">
        <v>16</v>
      </c>
      <c r="D53" s="80" t="s">
        <v>133</v>
      </c>
      <c r="E53" s="80" t="s">
        <v>16</v>
      </c>
      <c r="F53" s="80" t="s">
        <v>133</v>
      </c>
      <c r="G53" s="80" t="s">
        <v>134</v>
      </c>
    </row>
    <row r="54" spans="1:7" x14ac:dyDescent="0.3">
      <c r="A54" s="80" t="s">
        <v>135</v>
      </c>
      <c r="B54" s="80" t="s">
        <v>7</v>
      </c>
      <c r="C54" s="80" t="s">
        <v>8</v>
      </c>
      <c r="D54" s="80" t="s">
        <v>136</v>
      </c>
      <c r="E54" s="80" t="s">
        <v>8</v>
      </c>
      <c r="F54" s="80" t="s">
        <v>136</v>
      </c>
      <c r="G54" s="80" t="s">
        <v>137</v>
      </c>
    </row>
    <row r="55" spans="1:7" x14ac:dyDescent="0.3">
      <c r="A55" s="80" t="s">
        <v>138</v>
      </c>
      <c r="B55" s="80" t="s">
        <v>7</v>
      </c>
      <c r="C55" s="80" t="s">
        <v>8</v>
      </c>
      <c r="D55" s="80" t="s">
        <v>139</v>
      </c>
      <c r="E55" s="80" t="s">
        <v>8</v>
      </c>
      <c r="F55" s="80" t="s">
        <v>139</v>
      </c>
      <c r="G55" s="80" t="s">
        <v>140</v>
      </c>
    </row>
    <row r="56" spans="1:7" x14ac:dyDescent="0.3">
      <c r="A56" s="80" t="s">
        <v>3125</v>
      </c>
      <c r="B56" s="80" t="s">
        <v>7</v>
      </c>
      <c r="C56" s="80" t="s">
        <v>8</v>
      </c>
      <c r="D56" s="80" t="s">
        <v>139</v>
      </c>
      <c r="E56" s="80" t="s">
        <v>8</v>
      </c>
      <c r="F56" s="80" t="s">
        <v>139</v>
      </c>
      <c r="G56" s="80" t="s">
        <v>141</v>
      </c>
    </row>
    <row r="57" spans="1:7" x14ac:dyDescent="0.3">
      <c r="A57" s="80" t="s">
        <v>3126</v>
      </c>
      <c r="B57" s="80" t="s">
        <v>7</v>
      </c>
      <c r="C57" s="80" t="s">
        <v>8</v>
      </c>
      <c r="D57" s="80" t="s">
        <v>41</v>
      </c>
      <c r="E57" s="80" t="s">
        <v>8</v>
      </c>
      <c r="F57" s="80" t="s">
        <v>41</v>
      </c>
      <c r="G57" s="80" t="s">
        <v>142</v>
      </c>
    </row>
    <row r="58" spans="1:7" x14ac:dyDescent="0.3">
      <c r="A58" s="80" t="s">
        <v>3127</v>
      </c>
      <c r="B58" s="80" t="s">
        <v>7</v>
      </c>
      <c r="C58" s="80" t="s">
        <v>8</v>
      </c>
      <c r="D58" s="80" t="s">
        <v>143</v>
      </c>
      <c r="E58" s="80" t="s">
        <v>8</v>
      </c>
      <c r="F58" s="80" t="s">
        <v>143</v>
      </c>
      <c r="G58" s="80">
        <v>53</v>
      </c>
    </row>
    <row r="59" spans="1:7" x14ac:dyDescent="0.3">
      <c r="A59" s="80" t="s">
        <v>3128</v>
      </c>
      <c r="B59" s="80" t="s">
        <v>7</v>
      </c>
      <c r="C59" s="80" t="s">
        <v>8</v>
      </c>
      <c r="D59" s="80" t="s">
        <v>96</v>
      </c>
      <c r="E59" s="80" t="s">
        <v>8</v>
      </c>
      <c r="F59" s="80" t="s">
        <v>96</v>
      </c>
      <c r="G59" s="80">
        <v>53</v>
      </c>
    </row>
    <row r="60" spans="1:7" x14ac:dyDescent="0.3">
      <c r="A60" s="80" t="s">
        <v>146</v>
      </c>
      <c r="B60" s="80" t="s">
        <v>7</v>
      </c>
      <c r="C60" s="80" t="s">
        <v>109</v>
      </c>
      <c r="D60" s="80" t="s">
        <v>147</v>
      </c>
      <c r="E60" s="80" t="s">
        <v>109</v>
      </c>
      <c r="F60" s="80" t="s">
        <v>147</v>
      </c>
      <c r="G60" s="80" t="s">
        <v>58</v>
      </c>
    </row>
    <row r="61" spans="1:7" x14ac:dyDescent="0.3">
      <c r="A61" s="80" t="s">
        <v>3129</v>
      </c>
      <c r="B61" s="80">
        <v>9</v>
      </c>
      <c r="C61" s="80" t="s">
        <v>16</v>
      </c>
      <c r="D61" s="80" t="s">
        <v>3130</v>
      </c>
      <c r="E61" s="80" t="s">
        <v>16</v>
      </c>
      <c r="F61" s="80" t="s">
        <v>3130</v>
      </c>
      <c r="G61" s="80">
        <v>25</v>
      </c>
    </row>
    <row r="62" spans="1:7" x14ac:dyDescent="0.3">
      <c r="A62" s="80" t="s">
        <v>3131</v>
      </c>
      <c r="B62" s="80">
        <v>9</v>
      </c>
      <c r="C62" s="80" t="s">
        <v>16</v>
      </c>
      <c r="D62" s="80" t="s">
        <v>3132</v>
      </c>
      <c r="E62" s="80" t="s">
        <v>16</v>
      </c>
      <c r="F62" s="80" t="s">
        <v>3132</v>
      </c>
      <c r="G62" s="80">
        <v>35</v>
      </c>
    </row>
    <row r="63" spans="1:7" x14ac:dyDescent="0.3">
      <c r="A63" s="80" t="s">
        <v>3133</v>
      </c>
      <c r="B63" s="80">
        <v>9</v>
      </c>
      <c r="C63" s="80" t="s">
        <v>109</v>
      </c>
      <c r="D63" s="80" t="s">
        <v>3134</v>
      </c>
      <c r="E63" s="80" t="s">
        <v>109</v>
      </c>
      <c r="F63" s="80" t="s">
        <v>3134</v>
      </c>
      <c r="G63" s="80">
        <v>6</v>
      </c>
    </row>
    <row r="64" spans="1:7" x14ac:dyDescent="0.3">
      <c r="A64" s="80" t="s">
        <v>3135</v>
      </c>
      <c r="B64" s="80">
        <v>9</v>
      </c>
      <c r="C64" s="80" t="s">
        <v>125</v>
      </c>
      <c r="D64" s="80" t="s">
        <v>3136</v>
      </c>
      <c r="E64" s="80" t="s">
        <v>125</v>
      </c>
      <c r="F64" s="80" t="s">
        <v>3136</v>
      </c>
      <c r="G64" s="80">
        <v>60</v>
      </c>
    </row>
    <row r="65" spans="1:7" x14ac:dyDescent="0.3">
      <c r="A65" s="80" t="s">
        <v>3137</v>
      </c>
      <c r="B65" s="80">
        <v>9</v>
      </c>
      <c r="C65" s="80" t="s">
        <v>125</v>
      </c>
      <c r="D65" s="80" t="s">
        <v>3138</v>
      </c>
      <c r="E65" s="80" t="s">
        <v>125</v>
      </c>
      <c r="F65" s="80" t="s">
        <v>3138</v>
      </c>
      <c r="G65" s="80">
        <v>35</v>
      </c>
    </row>
    <row r="66" spans="1:7" x14ac:dyDescent="0.3">
      <c r="A66" s="80" t="s">
        <v>3139</v>
      </c>
      <c r="B66" s="80">
        <v>9</v>
      </c>
      <c r="C66" s="80" t="s">
        <v>125</v>
      </c>
      <c r="D66" s="80" t="s">
        <v>3140</v>
      </c>
      <c r="E66" s="80" t="s">
        <v>125</v>
      </c>
      <c r="F66" s="80" t="s">
        <v>3140</v>
      </c>
      <c r="G66" s="80">
        <v>40</v>
      </c>
    </row>
    <row r="67" spans="1:7" x14ac:dyDescent="0.3">
      <c r="A67" s="80" t="s">
        <v>3141</v>
      </c>
      <c r="B67" s="80">
        <v>9</v>
      </c>
      <c r="C67" s="80" t="s">
        <v>8</v>
      </c>
      <c r="D67" s="80" t="s">
        <v>3142</v>
      </c>
      <c r="E67" s="80" t="s">
        <v>8</v>
      </c>
      <c r="F67" s="80" t="s">
        <v>3142</v>
      </c>
      <c r="G67" s="80">
        <v>450</v>
      </c>
    </row>
    <row r="68" spans="1:7" x14ac:dyDescent="0.3">
      <c r="A68" s="80" t="s">
        <v>91</v>
      </c>
      <c r="B68" s="80">
        <v>9</v>
      </c>
      <c r="C68" s="80" t="s">
        <v>8</v>
      </c>
      <c r="D68" s="80" t="s">
        <v>143</v>
      </c>
      <c r="E68" s="80" t="s">
        <v>8</v>
      </c>
      <c r="F68" s="80" t="s">
        <v>143</v>
      </c>
      <c r="G68" s="80">
        <v>60</v>
      </c>
    </row>
    <row r="69" spans="1:7" x14ac:dyDescent="0.3">
      <c r="A69" s="80" t="s">
        <v>3143</v>
      </c>
      <c r="B69" s="80">
        <v>9</v>
      </c>
      <c r="C69" s="80" t="s">
        <v>8</v>
      </c>
      <c r="D69" s="80" t="s">
        <v>3144</v>
      </c>
      <c r="E69" s="80" t="s">
        <v>8</v>
      </c>
      <c r="F69" s="80" t="s">
        <v>3144</v>
      </c>
      <c r="G69" s="80">
        <v>53</v>
      </c>
    </row>
    <row r="70" spans="1:7" x14ac:dyDescent="0.3">
      <c r="A70" s="80" t="s">
        <v>3145</v>
      </c>
      <c r="B70" s="80">
        <v>9</v>
      </c>
      <c r="C70" s="80" t="s">
        <v>8</v>
      </c>
      <c r="D70" s="80" t="s">
        <v>63</v>
      </c>
      <c r="E70" s="80" t="s">
        <v>8</v>
      </c>
      <c r="F70" s="80" t="s">
        <v>63</v>
      </c>
      <c r="G70" s="80">
        <v>65</v>
      </c>
    </row>
    <row r="71" spans="1:7" x14ac:dyDescent="0.3">
      <c r="A71" s="80" t="s">
        <v>3146</v>
      </c>
      <c r="B71" s="80">
        <v>9</v>
      </c>
      <c r="C71" s="80" t="s">
        <v>8</v>
      </c>
      <c r="D71" s="80" t="s">
        <v>3147</v>
      </c>
      <c r="E71" s="80" t="s">
        <v>8</v>
      </c>
      <c r="F71" s="80" t="s">
        <v>3147</v>
      </c>
      <c r="G71" s="80">
        <v>150</v>
      </c>
    </row>
    <row r="72" spans="1:7" x14ac:dyDescent="0.3">
      <c r="A72" s="80" t="s">
        <v>3148</v>
      </c>
      <c r="B72" s="80">
        <v>9</v>
      </c>
      <c r="C72" s="80" t="s">
        <v>8</v>
      </c>
      <c r="D72" s="80" t="s">
        <v>3149</v>
      </c>
      <c r="E72" s="80" t="s">
        <v>8</v>
      </c>
      <c r="F72" s="80" t="s">
        <v>3150</v>
      </c>
      <c r="G72" s="80">
        <v>150</v>
      </c>
    </row>
    <row r="73" spans="1:7" x14ac:dyDescent="0.3">
      <c r="A73" s="80" t="s">
        <v>3151</v>
      </c>
      <c r="B73" s="80">
        <v>9</v>
      </c>
      <c r="C73" s="80" t="s">
        <v>8</v>
      </c>
      <c r="D73" s="80" t="s">
        <v>3152</v>
      </c>
      <c r="E73" s="80" t="s">
        <v>8</v>
      </c>
      <c r="F73" s="80" t="s">
        <v>3152</v>
      </c>
      <c r="G73" s="80">
        <v>96</v>
      </c>
    </row>
    <row r="74" spans="1:7" x14ac:dyDescent="0.3">
      <c r="A74" s="80" t="s">
        <v>3153</v>
      </c>
      <c r="B74" s="80">
        <v>9</v>
      </c>
      <c r="C74" s="80" t="s">
        <v>8</v>
      </c>
      <c r="D74" s="80" t="s">
        <v>3152</v>
      </c>
      <c r="E74" s="80" t="s">
        <v>8</v>
      </c>
      <c r="F74" s="80" t="s">
        <v>3152</v>
      </c>
      <c r="G74" s="80">
        <v>150</v>
      </c>
    </row>
    <row r="75" spans="1:7" x14ac:dyDescent="0.3">
      <c r="A75" s="80" t="s">
        <v>3154</v>
      </c>
      <c r="B75" s="80">
        <v>9</v>
      </c>
      <c r="C75" s="80" t="s">
        <v>109</v>
      </c>
      <c r="D75" s="80" t="s">
        <v>3155</v>
      </c>
      <c r="E75" s="80" t="s">
        <v>109</v>
      </c>
      <c r="F75" s="80" t="s">
        <v>3155</v>
      </c>
      <c r="G75" s="80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LOTTO DT1</vt:lpstr>
      <vt:lpstr>LOTTO DT2</vt:lpstr>
      <vt:lpstr>LOTTO DT3</vt:lpstr>
      <vt:lpstr>LOTTO DT4</vt:lpstr>
      <vt:lpstr>LOTTO DT5</vt:lpstr>
      <vt:lpstr>LOTTO DT6</vt:lpstr>
      <vt:lpstr>LOTTO DT7</vt:lpstr>
      <vt:lpstr>LOTTO DT8</vt:lpstr>
      <vt:lpstr>LOTTO DT9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Palmieri Lupia, Alessandra</cp:lastModifiedBy>
  <dcterms:created xsi:type="dcterms:W3CDTF">2024-11-27T12:04:47Z</dcterms:created>
  <dcterms:modified xsi:type="dcterms:W3CDTF">2025-09-04T10:02:34Z</dcterms:modified>
</cp:coreProperties>
</file>